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2510" windowHeight="7170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24519"/>
</workbook>
</file>

<file path=xl/calcChain.xml><?xml version="1.0" encoding="utf-8"?>
<calcChain xmlns="http://schemas.openxmlformats.org/spreadsheetml/2006/main">
  <c r="I6" i="4"/>
  <c r="K6" s="1"/>
  <c r="H24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H7"/>
  <c r="H8"/>
  <c r="H9"/>
  <c r="H10"/>
  <c r="H11"/>
  <c r="H12"/>
  <c r="H13"/>
  <c r="H14"/>
  <c r="H15"/>
  <c r="H16"/>
  <c r="H17"/>
  <c r="H18"/>
  <c r="H19"/>
  <c r="H20"/>
  <c r="H21"/>
  <c r="H22"/>
  <c r="H23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6"/>
  <c r="J6" i="1"/>
  <c r="J7"/>
  <c r="I6"/>
  <c r="K6" s="1"/>
  <c r="C7" i="3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D6"/>
  <c r="E6"/>
  <c r="F6"/>
  <c r="G6"/>
  <c r="C6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B5"/>
  <c r="C5"/>
  <c r="D5"/>
  <c r="E5"/>
  <c r="F5"/>
  <c r="G5"/>
  <c r="C7" i="2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D6"/>
  <c r="E6"/>
  <c r="F6"/>
  <c r="G6"/>
  <c r="C6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B5"/>
  <c r="C5"/>
  <c r="D5"/>
  <c r="E5"/>
  <c r="F5"/>
  <c r="G5"/>
  <c r="I8" i="1"/>
  <c r="K8" s="1"/>
  <c r="H8"/>
  <c r="I38"/>
  <c r="K38" s="1"/>
  <c r="H38"/>
  <c r="I34"/>
  <c r="K34" s="1"/>
  <c r="H34"/>
  <c r="I30"/>
  <c r="K30" s="1"/>
  <c r="H30"/>
  <c r="I26"/>
  <c r="K26" s="1"/>
  <c r="H26"/>
  <c r="I18"/>
  <c r="K18" s="1"/>
  <c r="H18"/>
  <c r="I29"/>
  <c r="K29" s="1"/>
  <c r="H29"/>
  <c r="I17"/>
  <c r="K17" s="1"/>
  <c r="H17"/>
  <c r="I9"/>
  <c r="K9" s="1"/>
  <c r="H9"/>
  <c r="H22"/>
  <c r="I22"/>
  <c r="K22" s="1"/>
  <c r="H14"/>
  <c r="I14"/>
  <c r="K14" s="1"/>
  <c r="H10"/>
  <c r="I10"/>
  <c r="K10" s="1"/>
  <c r="H35"/>
  <c r="I35"/>
  <c r="K35" s="1"/>
  <c r="H31"/>
  <c r="I31"/>
  <c r="K31" s="1"/>
  <c r="H27"/>
  <c r="I27"/>
  <c r="K27" s="1"/>
  <c r="H23"/>
  <c r="I23"/>
  <c r="K23" s="1"/>
  <c r="H19"/>
  <c r="I19"/>
  <c r="K19" s="1"/>
  <c r="H15"/>
  <c r="I15"/>
  <c r="K15" s="1"/>
  <c r="H11"/>
  <c r="I11"/>
  <c r="K11" s="1"/>
  <c r="H7"/>
  <c r="I7"/>
  <c r="K7" s="1"/>
  <c r="H6"/>
  <c r="H36"/>
  <c r="I36"/>
  <c r="K36" s="1"/>
  <c r="H32"/>
  <c r="I32"/>
  <c r="K32" s="1"/>
  <c r="H28"/>
  <c r="I28"/>
  <c r="K28" s="1"/>
  <c r="H24"/>
  <c r="I24"/>
  <c r="K24" s="1"/>
  <c r="H20"/>
  <c r="I20"/>
  <c r="K20" s="1"/>
  <c r="H16"/>
  <c r="I16"/>
  <c r="K16" s="1"/>
  <c r="H12"/>
  <c r="I12"/>
  <c r="K12" s="1"/>
  <c r="H37"/>
  <c r="I37"/>
  <c r="K37" s="1"/>
  <c r="H33"/>
  <c r="I33"/>
  <c r="K33" s="1"/>
  <c r="H25"/>
  <c r="I25"/>
  <c r="K25" s="1"/>
  <c r="H21"/>
  <c r="I21"/>
  <c r="K21" s="1"/>
  <c r="H13"/>
  <c r="I13"/>
  <c r="K13" s="1"/>
  <c r="J23" i="4" l="1"/>
  <c r="J47"/>
  <c r="J45"/>
  <c r="J43"/>
  <c r="J41"/>
  <c r="J39"/>
  <c r="J37"/>
  <c r="J35"/>
  <c r="J33"/>
  <c r="J31"/>
  <c r="J29"/>
  <c r="J27"/>
  <c r="J25"/>
  <c r="J21"/>
  <c r="J19"/>
  <c r="J17"/>
  <c r="J15"/>
  <c r="J13"/>
  <c r="J11"/>
  <c r="J9"/>
  <c r="J7"/>
  <c r="J6"/>
  <c r="J46"/>
  <c r="J44"/>
  <c r="J42"/>
  <c r="J40"/>
  <c r="J38"/>
  <c r="J36"/>
  <c r="J34"/>
  <c r="J32"/>
  <c r="J30"/>
  <c r="J28"/>
  <c r="J26"/>
  <c r="J24"/>
  <c r="J22"/>
  <c r="J20"/>
  <c r="J18"/>
  <c r="J16"/>
  <c r="J14"/>
  <c r="J12"/>
  <c r="J10"/>
  <c r="J8"/>
  <c r="J38" i="1"/>
  <c r="J36"/>
  <c r="J34"/>
  <c r="J32"/>
  <c r="J30"/>
  <c r="J28"/>
  <c r="J26"/>
  <c r="J24"/>
  <c r="J22"/>
  <c r="J20"/>
  <c r="J18"/>
  <c r="J16"/>
  <c r="J14"/>
  <c r="J12"/>
  <c r="J10"/>
  <c r="J9"/>
  <c r="J37"/>
  <c r="J35"/>
  <c r="J33"/>
  <c r="J31"/>
  <c r="J29"/>
  <c r="J27"/>
  <c r="J25"/>
  <c r="J23"/>
  <c r="J21"/>
  <c r="J19"/>
  <c r="J17"/>
  <c r="J15"/>
  <c r="J13"/>
  <c r="J11"/>
  <c r="H6" i="3"/>
  <c r="I6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</calcChain>
</file>

<file path=xl/sharedStrings.xml><?xml version="1.0" encoding="utf-8"?>
<sst xmlns="http://schemas.openxmlformats.org/spreadsheetml/2006/main" count="155" uniqueCount="106">
  <si>
    <t>STUDENT NAME</t>
  </si>
  <si>
    <t>GEOG</t>
  </si>
  <si>
    <t>TOTAL</t>
  </si>
  <si>
    <t>AVERAGE</t>
  </si>
  <si>
    <t>GRADE</t>
  </si>
  <si>
    <t>RANK</t>
  </si>
  <si>
    <t>BAM</t>
  </si>
  <si>
    <t>ECONOMICS</t>
  </si>
  <si>
    <t>G/S</t>
  </si>
  <si>
    <t>NOEL T ADOLF</t>
  </si>
  <si>
    <t>BAHATI H KILONGO</t>
  </si>
  <si>
    <t>RAFAEL Y MCHUNO</t>
  </si>
  <si>
    <t>DIONIZ E KALANDU</t>
  </si>
  <si>
    <t>ALIKO C MWANDUPE</t>
  </si>
  <si>
    <t>LILIAN OSCAR</t>
  </si>
  <si>
    <t>EMMANUEL MGHASE</t>
  </si>
  <si>
    <t>SHAIBU MUSA</t>
  </si>
  <si>
    <t>GEOFREY B NDUNGURU</t>
  </si>
  <si>
    <t>YUSUPH S ISMAIL</t>
  </si>
  <si>
    <t>NAOMI K YAMATI</t>
  </si>
  <si>
    <t>LAMECK Y MWAFIFI</t>
  </si>
  <si>
    <t>SELINA ZEFANIA</t>
  </si>
  <si>
    <t>NASRA A KUNGA</t>
  </si>
  <si>
    <t>NIMROD W ALLY</t>
  </si>
  <si>
    <t>AMIRI Y HOSENI</t>
  </si>
  <si>
    <t>MERCY S PALLANGYO</t>
  </si>
  <si>
    <t>ENESIA M MSOLLA</t>
  </si>
  <si>
    <t>MARKO M LANJILI</t>
  </si>
  <si>
    <t>SEMENI ATHUMANI</t>
  </si>
  <si>
    <t>RAHELI AUGUSTINO</t>
  </si>
  <si>
    <t>BEATRICE V KISAKA</t>
  </si>
  <si>
    <t>SALOMNE D YOHANA</t>
  </si>
  <si>
    <t>JACKSON PHIDELIS</t>
  </si>
  <si>
    <t>ROSE RAMADHANI</t>
  </si>
  <si>
    <t>ZUHURA KITIME</t>
  </si>
  <si>
    <t>GESHON  KILAS</t>
  </si>
  <si>
    <t>PAULINA M PETER</t>
  </si>
  <si>
    <t>JUMA M HAMBU</t>
  </si>
  <si>
    <t>LEILA KHATIB</t>
  </si>
  <si>
    <t>ZAUDA ISSA</t>
  </si>
  <si>
    <t>AZIZA YAHAYA</t>
  </si>
  <si>
    <t>INNOCENT A KILAWE</t>
  </si>
  <si>
    <t>HIST</t>
  </si>
  <si>
    <t xml:space="preserve">     </t>
  </si>
  <si>
    <t>MINISTRY OF EDUCATION, SCIENCE, TECHNOLOGY &amp; VOCATIONAL TRAINING</t>
  </si>
  <si>
    <t>MOUNT KIPENGERE SECONDARY SCHOOL MID-TERM RESULTS MARCH 2018</t>
  </si>
  <si>
    <t xml:space="preserve">                                                               HGE MID-TERM MARCH 2018</t>
  </si>
  <si>
    <t xml:space="preserve">                                               THE UNITED REPUBLIC OF TANZANIA</t>
  </si>
  <si>
    <t>POINTS</t>
  </si>
  <si>
    <t>DIVISION</t>
  </si>
  <si>
    <t>S/NO</t>
  </si>
  <si>
    <t>POINT</t>
  </si>
  <si>
    <t>III</t>
  </si>
  <si>
    <t>II</t>
  </si>
  <si>
    <t>IV</t>
  </si>
  <si>
    <t>BAHATI N MARWA</t>
  </si>
  <si>
    <t>DECEMBER</t>
  </si>
  <si>
    <t>BIOLOGY</t>
  </si>
  <si>
    <t>GEOGRAPHY</t>
  </si>
  <si>
    <t>CHEMISTRY</t>
  </si>
  <si>
    <t xml:space="preserve">                                                                               TERMINAL RESULTS CBG</t>
  </si>
  <si>
    <t>IRENE M QADELE</t>
  </si>
  <si>
    <t>JANETH N MBASSA</t>
  </si>
  <si>
    <t>LIGHTNESS G MASIGO</t>
  </si>
  <si>
    <t>LILIAN BAKARI</t>
  </si>
  <si>
    <t xml:space="preserve">LUKRESIA B MUVLI </t>
  </si>
  <si>
    <t>MUNIRA H MBWANA</t>
  </si>
  <si>
    <t>MWAINE S MAGUZA</t>
  </si>
  <si>
    <t>NADIA A SALUMU</t>
  </si>
  <si>
    <t>NAMVUA A DAUDI</t>
  </si>
  <si>
    <t>NANSI P SAFARI</t>
  </si>
  <si>
    <t>NEEMA M NYAMARANYA</t>
  </si>
  <si>
    <t>ROSY S MUSHI</t>
  </si>
  <si>
    <t>REGINA B YAATO</t>
  </si>
  <si>
    <t xml:space="preserve"> SARA V MARCOS</t>
  </si>
  <si>
    <t>TERESIA E HIPOLITH</t>
  </si>
  <si>
    <t>VICK S DAUDI</t>
  </si>
  <si>
    <t>AGABA A CHRISTIAN</t>
  </si>
  <si>
    <t>BENADO F  MGONZI</t>
  </si>
  <si>
    <t>CRISPIN G NZIKU</t>
  </si>
  <si>
    <t>CHARLES CHRISTOPHER</t>
  </si>
  <si>
    <t>DENIS   EMANUEL</t>
  </si>
  <si>
    <t>ELIAS M MATANILA</t>
  </si>
  <si>
    <t>ELISAMSON P TIMOTHEO</t>
  </si>
  <si>
    <t>EMANUEL O LAZER</t>
  </si>
  <si>
    <t>ERICK JONAS MHAMISI</t>
  </si>
  <si>
    <t>EZEKIEL A LEMA</t>
  </si>
  <si>
    <t>FADHILI NGODA</t>
  </si>
  <si>
    <t>GEOFRAY A MGAYA</t>
  </si>
  <si>
    <t xml:space="preserve">GODBLESS J KISOSO </t>
  </si>
  <si>
    <t xml:space="preserve">KELVIN MWANGOS </t>
  </si>
  <si>
    <t>LAURANCE W URIO</t>
  </si>
  <si>
    <t>NSYAGE B MWAIPAJA</t>
  </si>
  <si>
    <t>RISHAEL  A LEMA</t>
  </si>
  <si>
    <t>TESTA PAULO</t>
  </si>
  <si>
    <t>WELECELE MAPUGA</t>
  </si>
  <si>
    <t>ZABRON PRAISON</t>
  </si>
  <si>
    <t>SAID HARUN</t>
  </si>
  <si>
    <t>ZAKARIA DAUDI</t>
  </si>
  <si>
    <t>LEVINA CHARLES</t>
  </si>
  <si>
    <t>ZAKIA A INKINI</t>
  </si>
  <si>
    <t>JONH ANDREA</t>
  </si>
  <si>
    <t>POSITION</t>
  </si>
  <si>
    <t>FLD</t>
  </si>
  <si>
    <t>TERMINAL</t>
  </si>
  <si>
    <t>RESULTS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</si>
</sst>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horizontal="right" textRotation="90"/>
    </xf>
    <xf numFmtId="0" fontId="1" fillId="0" borderId="3" xfId="0" applyFont="1" applyBorder="1" applyAlignment="1">
      <alignment horizontal="right"/>
    </xf>
    <xf numFmtId="0" fontId="0" fillId="0" borderId="4" xfId="0" applyBorder="1"/>
    <xf numFmtId="0" fontId="1" fillId="0" borderId="4" xfId="0" applyFont="1" applyBorder="1"/>
    <xf numFmtId="0" fontId="0" fillId="0" borderId="5" xfId="0" applyBorder="1"/>
    <xf numFmtId="0" fontId="2" fillId="0" borderId="0" xfId="0" applyFont="1"/>
    <xf numFmtId="0" fontId="0" fillId="0" borderId="5" xfId="0" applyBorder="1" applyAlignment="1">
      <alignment textRotation="90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opLeftCell="A38" workbookViewId="0">
      <selection activeCell="A39" sqref="A39:K73"/>
    </sheetView>
  </sheetViews>
  <sheetFormatPr defaultRowHeight="15"/>
  <cols>
    <col min="1" max="1" width="4.140625" customWidth="1"/>
    <col min="2" max="2" width="24.85546875" customWidth="1"/>
    <col min="3" max="3" width="4.85546875" customWidth="1"/>
    <col min="4" max="5" width="4.140625" customWidth="1"/>
    <col min="6" max="6" width="6.140625" customWidth="1"/>
    <col min="7" max="7" width="4.7109375" customWidth="1"/>
    <col min="8" max="8" width="4.140625" customWidth="1"/>
    <col min="9" max="9" width="4.5703125" customWidth="1"/>
    <col min="10" max="10" width="5.5703125" customWidth="1"/>
    <col min="11" max="11" width="8.140625" customWidth="1"/>
  </cols>
  <sheetData>
    <row r="1" spans="1:11">
      <c r="B1" s="9" t="s">
        <v>47</v>
      </c>
      <c r="C1" s="9"/>
      <c r="D1" s="9"/>
      <c r="E1" s="9"/>
      <c r="F1" s="9"/>
      <c r="G1" s="9"/>
      <c r="H1" s="9"/>
      <c r="I1" s="9"/>
      <c r="J1" s="9"/>
      <c r="K1" s="9"/>
    </row>
    <row r="2" spans="1:11">
      <c r="B2" s="9" t="s">
        <v>44</v>
      </c>
      <c r="C2" s="9"/>
      <c r="D2" s="9"/>
      <c r="E2" s="9"/>
      <c r="F2" s="9"/>
      <c r="G2" s="9"/>
      <c r="H2" s="9"/>
      <c r="I2" s="9"/>
      <c r="J2" s="9"/>
      <c r="K2" s="9"/>
    </row>
    <row r="3" spans="1:11">
      <c r="B3" s="9" t="s">
        <v>45</v>
      </c>
      <c r="C3" s="9"/>
      <c r="D3" s="9"/>
      <c r="E3" s="9"/>
      <c r="F3" s="9"/>
      <c r="G3" s="9"/>
      <c r="H3" s="9"/>
      <c r="I3" s="9"/>
      <c r="J3" s="9"/>
      <c r="K3" s="9"/>
    </row>
    <row r="4" spans="1:11" ht="15.75" thickBot="1">
      <c r="B4" s="9" t="s">
        <v>46</v>
      </c>
      <c r="C4" s="9"/>
      <c r="D4" s="9"/>
      <c r="E4" s="9"/>
      <c r="F4" s="9"/>
      <c r="G4" s="9"/>
      <c r="H4" s="9"/>
      <c r="I4" s="9"/>
      <c r="J4" s="9"/>
      <c r="K4" s="9"/>
    </row>
    <row r="5" spans="1:11" ht="63" thickBot="1">
      <c r="A5" s="1"/>
      <c r="B5" s="2" t="s">
        <v>0</v>
      </c>
      <c r="C5" s="3" t="s">
        <v>8</v>
      </c>
      <c r="D5" s="4" t="s">
        <v>6</v>
      </c>
      <c r="E5" s="3" t="s">
        <v>42</v>
      </c>
      <c r="F5" s="3" t="s">
        <v>7</v>
      </c>
      <c r="G5" s="3" t="s">
        <v>1</v>
      </c>
      <c r="H5" s="3" t="s">
        <v>2</v>
      </c>
      <c r="I5" s="4" t="s">
        <v>3</v>
      </c>
      <c r="J5" s="3" t="s">
        <v>4</v>
      </c>
      <c r="K5" s="3" t="s">
        <v>5</v>
      </c>
    </row>
    <row r="6" spans="1:11" ht="15.75" thickBot="1">
      <c r="A6" s="5">
        <v>1</v>
      </c>
      <c r="B6" s="7" t="s">
        <v>9</v>
      </c>
      <c r="C6" s="6">
        <v>32</v>
      </c>
      <c r="D6" s="6">
        <v>40</v>
      </c>
      <c r="E6" s="6">
        <v>84</v>
      </c>
      <c r="F6" s="6">
        <v>58</v>
      </c>
      <c r="G6" s="6">
        <v>61</v>
      </c>
      <c r="H6" s="6">
        <f t="shared" ref="H6:H38" si="0">SUM(C6:G6)</f>
        <v>275</v>
      </c>
      <c r="I6" s="6">
        <f t="shared" ref="I6:I38" si="1">AVERAGE(C6:G6)</f>
        <v>55</v>
      </c>
      <c r="J6" s="6" t="str">
        <f>IF(I3&gt;=80,"A",IF(I3&gt;=70,"B",IF(I3&gt;=60,"C",IF(I3&gt;=50,"D",IF(I3&gt;=40,"E",IF(I3&gt;=35,"S",IF(I3&lt;35,"F")))))))</f>
        <v>F</v>
      </c>
      <c r="K6" s="6">
        <f t="shared" ref="K6:K38" si="2">RANK(I6,$I$6:$I$76,0)</f>
        <v>4</v>
      </c>
    </row>
    <row r="7" spans="1:11" ht="15.75" thickBot="1">
      <c r="A7" s="5">
        <v>2</v>
      </c>
      <c r="B7" s="7" t="s">
        <v>10</v>
      </c>
      <c r="C7" s="6">
        <v>36</v>
      </c>
      <c r="D7" s="6">
        <v>7</v>
      </c>
      <c r="E7" s="6">
        <v>79</v>
      </c>
      <c r="F7" s="6">
        <v>62</v>
      </c>
      <c r="G7" s="6">
        <v>56</v>
      </c>
      <c r="H7" s="6">
        <f t="shared" si="0"/>
        <v>240</v>
      </c>
      <c r="I7" s="6">
        <f t="shared" si="1"/>
        <v>48</v>
      </c>
      <c r="J7" s="6" t="str">
        <f>IF(I4&gt;=80,"A",IF(I4&gt;=70,"B",IF(I4&gt;=60,"C",IF(I4&gt;=50,"D",IF(I4&gt;=40,"E",IF(I4&gt;=35,"S",IF(I4&lt;35,"F")))))))</f>
        <v>F</v>
      </c>
      <c r="K7" s="6">
        <f t="shared" si="2"/>
        <v>17</v>
      </c>
    </row>
    <row r="8" spans="1:11" ht="15.75" thickBot="1">
      <c r="A8" s="5">
        <v>3</v>
      </c>
      <c r="B8" s="7" t="s">
        <v>11</v>
      </c>
      <c r="C8" s="6">
        <v>63</v>
      </c>
      <c r="D8" s="6">
        <v>15</v>
      </c>
      <c r="E8" s="6">
        <v>78</v>
      </c>
      <c r="F8" s="6">
        <v>46</v>
      </c>
      <c r="G8" s="6">
        <v>64</v>
      </c>
      <c r="H8" s="6">
        <f t="shared" si="0"/>
        <v>266</v>
      </c>
      <c r="I8" s="6">
        <f t="shared" si="1"/>
        <v>53.2</v>
      </c>
      <c r="J8" s="6"/>
      <c r="K8" s="6">
        <f t="shared" si="2"/>
        <v>6</v>
      </c>
    </row>
    <row r="9" spans="1:11" ht="15.75" thickBot="1">
      <c r="A9" s="5">
        <v>4</v>
      </c>
      <c r="B9" s="7" t="s">
        <v>12</v>
      </c>
      <c r="C9" s="6">
        <v>70</v>
      </c>
      <c r="D9" s="6">
        <v>13</v>
      </c>
      <c r="E9" s="6">
        <v>60</v>
      </c>
      <c r="F9" s="6">
        <v>36</v>
      </c>
      <c r="G9" s="6">
        <v>56</v>
      </c>
      <c r="H9" s="6">
        <f t="shared" si="0"/>
        <v>235</v>
      </c>
      <c r="I9" s="6">
        <f t="shared" si="1"/>
        <v>47</v>
      </c>
      <c r="J9" s="6" t="str">
        <f>IF(I6&gt;=80,"A",IF(I6&gt;=70,"B",IF(I6&gt;=60,"C",IF(I6&gt;=50,"D",IF(I6&gt;=40,"E",IF(I6&gt;=35,"S",IF(I6&lt;35,"F")))))))</f>
        <v>D</v>
      </c>
      <c r="K9" s="6">
        <f t="shared" si="2"/>
        <v>18</v>
      </c>
    </row>
    <row r="10" spans="1:11" ht="15.75" thickBot="1">
      <c r="A10" s="5">
        <v>5</v>
      </c>
      <c r="B10" s="7" t="s">
        <v>13</v>
      </c>
      <c r="C10" s="6">
        <v>56</v>
      </c>
      <c r="D10" s="6">
        <v>36</v>
      </c>
      <c r="E10" s="6">
        <v>81</v>
      </c>
      <c r="F10" s="6">
        <v>76</v>
      </c>
      <c r="G10" s="6">
        <v>67</v>
      </c>
      <c r="H10" s="6">
        <f t="shared" si="0"/>
        <v>316</v>
      </c>
      <c r="I10" s="6">
        <f t="shared" si="1"/>
        <v>63.2</v>
      </c>
      <c r="J10" s="6" t="str">
        <f t="shared" ref="J10:J38" si="3">IF(I10&gt;=80,"A",IF(I10&gt;=70,"B",IF(I10&gt;=60,"C",IF(I10&gt;=50,"D",IF(I10&gt;=40,"E",IF(I10&gt;=35,"S",IF(I10&lt;35,"F")))))))</f>
        <v>C</v>
      </c>
      <c r="K10" s="6">
        <f t="shared" si="2"/>
        <v>2</v>
      </c>
    </row>
    <row r="11" spans="1:11" ht="15.75" thickBot="1">
      <c r="A11" s="5">
        <v>6</v>
      </c>
      <c r="B11" s="7" t="s">
        <v>14</v>
      </c>
      <c r="C11" s="6">
        <v>54</v>
      </c>
      <c r="D11" s="6">
        <v>12</v>
      </c>
      <c r="E11" s="6">
        <v>69</v>
      </c>
      <c r="F11" s="6">
        <v>45</v>
      </c>
      <c r="G11" s="6">
        <v>53</v>
      </c>
      <c r="H11" s="6">
        <f t="shared" si="0"/>
        <v>233</v>
      </c>
      <c r="I11" s="6">
        <f t="shared" si="1"/>
        <v>46.6</v>
      </c>
      <c r="J11" s="6" t="str">
        <f t="shared" si="3"/>
        <v>E</v>
      </c>
      <c r="K11" s="6">
        <f t="shared" si="2"/>
        <v>19</v>
      </c>
    </row>
    <row r="12" spans="1:11" ht="15.75" thickBot="1">
      <c r="A12" s="5">
        <v>7</v>
      </c>
      <c r="B12" s="7" t="s">
        <v>15</v>
      </c>
      <c r="C12" s="6">
        <v>56</v>
      </c>
      <c r="D12" s="6">
        <v>23</v>
      </c>
      <c r="E12" s="6">
        <v>59</v>
      </c>
      <c r="F12" s="6">
        <v>46</v>
      </c>
      <c r="G12" s="6">
        <v>57</v>
      </c>
      <c r="H12" s="6">
        <f t="shared" si="0"/>
        <v>241</v>
      </c>
      <c r="I12" s="6">
        <f t="shared" si="1"/>
        <v>48.2</v>
      </c>
      <c r="J12" s="6" t="str">
        <f t="shared" si="3"/>
        <v>E</v>
      </c>
      <c r="K12" s="6">
        <f t="shared" si="2"/>
        <v>16</v>
      </c>
    </row>
    <row r="13" spans="1:11" ht="15.75" thickBot="1">
      <c r="A13" s="5">
        <v>8</v>
      </c>
      <c r="B13" s="7" t="s">
        <v>16</v>
      </c>
      <c r="C13" s="6">
        <v>25</v>
      </c>
      <c r="D13" s="6">
        <v>44</v>
      </c>
      <c r="E13" s="6">
        <v>72</v>
      </c>
      <c r="F13" s="6">
        <v>62</v>
      </c>
      <c r="G13" s="6">
        <v>70</v>
      </c>
      <c r="H13" s="6">
        <f t="shared" si="0"/>
        <v>273</v>
      </c>
      <c r="I13" s="6">
        <f t="shared" si="1"/>
        <v>54.6</v>
      </c>
      <c r="J13" s="6" t="str">
        <f t="shared" si="3"/>
        <v>D</v>
      </c>
      <c r="K13" s="6">
        <f t="shared" si="2"/>
        <v>5</v>
      </c>
    </row>
    <row r="14" spans="1:11" ht="15.75" thickBot="1">
      <c r="A14" s="5">
        <v>9</v>
      </c>
      <c r="B14" s="7" t="s">
        <v>17</v>
      </c>
      <c r="C14" s="6">
        <v>56</v>
      </c>
      <c r="D14" s="6">
        <v>13</v>
      </c>
      <c r="E14" s="6">
        <v>69</v>
      </c>
      <c r="F14" s="6">
        <v>52</v>
      </c>
      <c r="G14" s="6">
        <v>57</v>
      </c>
      <c r="H14" s="6">
        <f t="shared" si="0"/>
        <v>247</v>
      </c>
      <c r="I14" s="6">
        <f t="shared" si="1"/>
        <v>49.4</v>
      </c>
      <c r="J14" s="6" t="str">
        <f t="shared" si="3"/>
        <v>E</v>
      </c>
      <c r="K14" s="6">
        <f t="shared" si="2"/>
        <v>13</v>
      </c>
    </row>
    <row r="15" spans="1:11" ht="15.75" thickBot="1">
      <c r="A15" s="5">
        <v>10</v>
      </c>
      <c r="B15" s="7" t="s">
        <v>18</v>
      </c>
      <c r="C15" s="6">
        <v>48</v>
      </c>
      <c r="D15" s="6">
        <v>60</v>
      </c>
      <c r="E15" s="6">
        <v>88</v>
      </c>
      <c r="F15" s="6">
        <v>62</v>
      </c>
      <c r="G15" s="6">
        <v>74</v>
      </c>
      <c r="H15" s="6">
        <f t="shared" si="0"/>
        <v>332</v>
      </c>
      <c r="I15" s="6">
        <f t="shared" si="1"/>
        <v>66.400000000000006</v>
      </c>
      <c r="J15" s="6" t="str">
        <f t="shared" si="3"/>
        <v>C</v>
      </c>
      <c r="K15" s="6">
        <f t="shared" si="2"/>
        <v>1</v>
      </c>
    </row>
    <row r="16" spans="1:11" ht="15.75" thickBot="1">
      <c r="A16" s="5">
        <v>11</v>
      </c>
      <c r="B16" s="7" t="s">
        <v>19</v>
      </c>
      <c r="C16" s="6">
        <v>55</v>
      </c>
      <c r="D16" s="6">
        <v>38</v>
      </c>
      <c r="E16" s="6">
        <v>61</v>
      </c>
      <c r="F16" s="6">
        <v>41</v>
      </c>
      <c r="G16" s="6">
        <v>66</v>
      </c>
      <c r="H16" s="6">
        <f t="shared" si="0"/>
        <v>261</v>
      </c>
      <c r="I16" s="6">
        <f t="shared" si="1"/>
        <v>52.2</v>
      </c>
      <c r="J16" s="6" t="str">
        <f t="shared" si="3"/>
        <v>D</v>
      </c>
      <c r="K16" s="6">
        <f t="shared" si="2"/>
        <v>7</v>
      </c>
    </row>
    <row r="17" spans="1:11" ht="15.75" thickBot="1">
      <c r="A17" s="5">
        <v>12</v>
      </c>
      <c r="B17" s="7" t="s">
        <v>41</v>
      </c>
      <c r="C17" s="6">
        <v>52</v>
      </c>
      <c r="D17" s="6">
        <v>15</v>
      </c>
      <c r="E17" s="6">
        <v>74</v>
      </c>
      <c r="F17" s="6">
        <v>53</v>
      </c>
      <c r="G17" s="6">
        <v>67</v>
      </c>
      <c r="H17" s="6">
        <f t="shared" si="0"/>
        <v>261</v>
      </c>
      <c r="I17" s="6">
        <f t="shared" si="1"/>
        <v>52.2</v>
      </c>
      <c r="J17" s="6" t="str">
        <f t="shared" si="3"/>
        <v>D</v>
      </c>
      <c r="K17" s="6">
        <f t="shared" si="2"/>
        <v>7</v>
      </c>
    </row>
    <row r="18" spans="1:11" ht="15.75" thickBot="1">
      <c r="A18" s="5">
        <v>13</v>
      </c>
      <c r="B18" s="7" t="s">
        <v>20</v>
      </c>
      <c r="C18" s="6">
        <v>40</v>
      </c>
      <c r="D18" s="6">
        <v>15</v>
      </c>
      <c r="E18" s="6">
        <v>69</v>
      </c>
      <c r="F18" s="6">
        <v>47</v>
      </c>
      <c r="G18" s="6">
        <v>57</v>
      </c>
      <c r="H18" s="6">
        <f t="shared" si="0"/>
        <v>228</v>
      </c>
      <c r="I18" s="6">
        <f t="shared" si="1"/>
        <v>45.6</v>
      </c>
      <c r="J18" s="6" t="str">
        <f t="shared" si="3"/>
        <v>E</v>
      </c>
      <c r="K18" s="6">
        <f t="shared" si="2"/>
        <v>21</v>
      </c>
    </row>
    <row r="19" spans="1:11" ht="15.75" thickBot="1">
      <c r="A19" s="5">
        <v>14</v>
      </c>
      <c r="B19" s="7" t="s">
        <v>21</v>
      </c>
      <c r="C19" s="6">
        <v>46</v>
      </c>
      <c r="D19" s="6">
        <v>13</v>
      </c>
      <c r="E19" s="6">
        <v>64</v>
      </c>
      <c r="F19" s="6">
        <v>49</v>
      </c>
      <c r="G19" s="6">
        <v>51</v>
      </c>
      <c r="H19" s="6">
        <f t="shared" si="0"/>
        <v>223</v>
      </c>
      <c r="I19" s="6">
        <f t="shared" si="1"/>
        <v>44.6</v>
      </c>
      <c r="J19" s="6" t="str">
        <f t="shared" si="3"/>
        <v>E</v>
      </c>
      <c r="K19" s="6">
        <f t="shared" si="2"/>
        <v>24</v>
      </c>
    </row>
    <row r="20" spans="1:11" ht="15.75" thickBot="1">
      <c r="A20" s="5">
        <v>15</v>
      </c>
      <c r="B20" s="7" t="s">
        <v>22</v>
      </c>
      <c r="C20" s="6">
        <v>42</v>
      </c>
      <c r="D20" s="6">
        <v>35</v>
      </c>
      <c r="E20" s="6">
        <v>77</v>
      </c>
      <c r="F20" s="6">
        <v>43</v>
      </c>
      <c r="G20" s="6">
        <v>57</v>
      </c>
      <c r="H20" s="6">
        <f t="shared" si="0"/>
        <v>254</v>
      </c>
      <c r="I20" s="6">
        <f t="shared" si="1"/>
        <v>50.8</v>
      </c>
      <c r="J20" s="6" t="str">
        <f t="shared" si="3"/>
        <v>D</v>
      </c>
      <c r="K20" s="6">
        <f t="shared" si="2"/>
        <v>10</v>
      </c>
    </row>
    <row r="21" spans="1:11" ht="15.75" thickBot="1">
      <c r="A21" s="5">
        <v>16</v>
      </c>
      <c r="B21" s="7" t="s">
        <v>23</v>
      </c>
      <c r="C21" s="6">
        <v>47</v>
      </c>
      <c r="D21" s="6">
        <v>25</v>
      </c>
      <c r="E21" s="6">
        <v>74</v>
      </c>
      <c r="F21" s="6">
        <v>72</v>
      </c>
      <c r="G21" s="6">
        <v>40</v>
      </c>
      <c r="H21" s="6">
        <f t="shared" si="0"/>
        <v>258</v>
      </c>
      <c r="I21" s="6">
        <f t="shared" si="1"/>
        <v>51.6</v>
      </c>
      <c r="J21" s="6" t="str">
        <f t="shared" si="3"/>
        <v>D</v>
      </c>
      <c r="K21" s="6">
        <f t="shared" si="2"/>
        <v>9</v>
      </c>
    </row>
    <row r="22" spans="1:11" ht="15.75" thickBot="1">
      <c r="A22" s="5">
        <v>17</v>
      </c>
      <c r="B22" s="7" t="s">
        <v>24</v>
      </c>
      <c r="C22" s="6">
        <v>50</v>
      </c>
      <c r="D22" s="6">
        <v>18</v>
      </c>
      <c r="E22" s="6">
        <v>68</v>
      </c>
      <c r="F22" s="6">
        <v>49</v>
      </c>
      <c r="G22" s="6">
        <v>69</v>
      </c>
      <c r="H22" s="6">
        <f t="shared" si="0"/>
        <v>254</v>
      </c>
      <c r="I22" s="6">
        <f t="shared" si="1"/>
        <v>50.8</v>
      </c>
      <c r="J22" s="6" t="str">
        <f t="shared" si="3"/>
        <v>D</v>
      </c>
      <c r="K22" s="6">
        <f t="shared" si="2"/>
        <v>10</v>
      </c>
    </row>
    <row r="23" spans="1:11" ht="15.75" thickBot="1">
      <c r="A23" s="5">
        <v>18</v>
      </c>
      <c r="B23" s="7" t="s">
        <v>25</v>
      </c>
      <c r="C23" s="6">
        <v>42</v>
      </c>
      <c r="D23" s="6">
        <v>23</v>
      </c>
      <c r="E23" s="6">
        <v>63</v>
      </c>
      <c r="F23" s="6">
        <v>26</v>
      </c>
      <c r="G23" s="6">
        <v>53</v>
      </c>
      <c r="H23" s="6">
        <f t="shared" si="0"/>
        <v>207</v>
      </c>
      <c r="I23" s="6">
        <f t="shared" si="1"/>
        <v>41.4</v>
      </c>
      <c r="J23" s="6" t="str">
        <f t="shared" si="3"/>
        <v>E</v>
      </c>
      <c r="K23" s="6">
        <f t="shared" si="2"/>
        <v>28</v>
      </c>
    </row>
    <row r="24" spans="1:11" ht="15.75" thickBot="1">
      <c r="A24" s="5">
        <v>19</v>
      </c>
      <c r="B24" s="7" t="s">
        <v>26</v>
      </c>
      <c r="C24" s="6">
        <v>45</v>
      </c>
      <c r="D24" s="6">
        <v>6</v>
      </c>
      <c r="E24" s="6">
        <v>65</v>
      </c>
      <c r="F24" s="6">
        <v>34</v>
      </c>
      <c r="G24" s="6">
        <v>67</v>
      </c>
      <c r="H24" s="6">
        <f t="shared" si="0"/>
        <v>217</v>
      </c>
      <c r="I24" s="6">
        <f t="shared" si="1"/>
        <v>43.4</v>
      </c>
      <c r="J24" s="6" t="str">
        <f t="shared" si="3"/>
        <v>E</v>
      </c>
      <c r="K24" s="6">
        <f t="shared" si="2"/>
        <v>25</v>
      </c>
    </row>
    <row r="25" spans="1:11" ht="15.75" thickBot="1">
      <c r="A25" s="5">
        <v>20</v>
      </c>
      <c r="B25" s="7" t="s">
        <v>27</v>
      </c>
      <c r="C25" s="6">
        <v>35</v>
      </c>
      <c r="D25" s="6">
        <v>13</v>
      </c>
      <c r="E25" s="6">
        <v>80</v>
      </c>
      <c r="F25" s="6">
        <v>39</v>
      </c>
      <c r="G25" s="6">
        <v>48</v>
      </c>
      <c r="H25" s="6">
        <f t="shared" si="0"/>
        <v>215</v>
      </c>
      <c r="I25" s="6">
        <f t="shared" si="1"/>
        <v>43</v>
      </c>
      <c r="J25" s="6" t="str">
        <f t="shared" si="3"/>
        <v>E</v>
      </c>
      <c r="K25" s="6">
        <f t="shared" si="2"/>
        <v>26</v>
      </c>
    </row>
    <row r="26" spans="1:11" ht="15.75" thickBot="1">
      <c r="A26" s="5">
        <v>21</v>
      </c>
      <c r="B26" s="7" t="s">
        <v>28</v>
      </c>
      <c r="C26" s="6">
        <v>30</v>
      </c>
      <c r="D26" s="6">
        <v>17</v>
      </c>
      <c r="E26" s="6">
        <v>48</v>
      </c>
      <c r="F26" s="6">
        <v>28</v>
      </c>
      <c r="G26" s="6">
        <v>45</v>
      </c>
      <c r="H26" s="6">
        <f t="shared" si="0"/>
        <v>168</v>
      </c>
      <c r="I26" s="6">
        <f t="shared" si="1"/>
        <v>33.6</v>
      </c>
      <c r="J26" s="6" t="str">
        <f t="shared" si="3"/>
        <v>F</v>
      </c>
      <c r="K26" s="6">
        <f t="shared" si="2"/>
        <v>33</v>
      </c>
    </row>
    <row r="27" spans="1:11" ht="15.75" thickBot="1">
      <c r="A27" s="5">
        <v>22</v>
      </c>
      <c r="B27" s="7" t="s">
        <v>29</v>
      </c>
      <c r="C27" s="6">
        <v>30</v>
      </c>
      <c r="D27" s="6">
        <v>9</v>
      </c>
      <c r="E27" s="6">
        <v>54</v>
      </c>
      <c r="F27" s="6">
        <v>36</v>
      </c>
      <c r="G27" s="6">
        <v>55</v>
      </c>
      <c r="H27" s="6">
        <f t="shared" si="0"/>
        <v>184</v>
      </c>
      <c r="I27" s="6">
        <f t="shared" si="1"/>
        <v>36.799999999999997</v>
      </c>
      <c r="J27" s="6" t="str">
        <f t="shared" si="3"/>
        <v>S</v>
      </c>
      <c r="K27" s="6">
        <f t="shared" si="2"/>
        <v>31</v>
      </c>
    </row>
    <row r="28" spans="1:11" ht="15.75" thickBot="1">
      <c r="A28" s="5">
        <v>23</v>
      </c>
      <c r="B28" s="7" t="s">
        <v>30</v>
      </c>
      <c r="C28" s="6">
        <v>50</v>
      </c>
      <c r="D28" s="6">
        <v>15</v>
      </c>
      <c r="E28" s="6">
        <v>63</v>
      </c>
      <c r="F28" s="6">
        <v>46</v>
      </c>
      <c r="G28" s="6">
        <v>57</v>
      </c>
      <c r="H28" s="6">
        <f t="shared" si="0"/>
        <v>231</v>
      </c>
      <c r="I28" s="6">
        <f t="shared" si="1"/>
        <v>46.2</v>
      </c>
      <c r="J28" s="6" t="str">
        <f t="shared" si="3"/>
        <v>E</v>
      </c>
      <c r="K28" s="6">
        <f t="shared" si="2"/>
        <v>20</v>
      </c>
    </row>
    <row r="29" spans="1:11" ht="15.75" thickBot="1">
      <c r="A29" s="5">
        <v>24</v>
      </c>
      <c r="B29" s="7" t="s">
        <v>31</v>
      </c>
      <c r="C29" s="6">
        <v>37</v>
      </c>
      <c r="D29" s="6">
        <v>27</v>
      </c>
      <c r="E29" s="6">
        <v>69</v>
      </c>
      <c r="F29" s="6">
        <v>32</v>
      </c>
      <c r="G29" s="6">
        <v>59</v>
      </c>
      <c r="H29" s="6">
        <f t="shared" si="0"/>
        <v>224</v>
      </c>
      <c r="I29" s="6">
        <f t="shared" si="1"/>
        <v>44.8</v>
      </c>
      <c r="J29" s="6" t="str">
        <f t="shared" si="3"/>
        <v>E</v>
      </c>
      <c r="K29" s="6">
        <f t="shared" si="2"/>
        <v>23</v>
      </c>
    </row>
    <row r="30" spans="1:11" ht="15.75" thickBot="1">
      <c r="A30" s="5">
        <v>25</v>
      </c>
      <c r="B30" s="7" t="s">
        <v>33</v>
      </c>
      <c r="C30" s="6">
        <v>23</v>
      </c>
      <c r="D30" s="6">
        <v>12</v>
      </c>
      <c r="E30" s="6">
        <v>52</v>
      </c>
      <c r="F30" s="6">
        <v>36</v>
      </c>
      <c r="G30" s="6">
        <v>48</v>
      </c>
      <c r="H30" s="6">
        <f t="shared" si="0"/>
        <v>171</v>
      </c>
      <c r="I30" s="6">
        <f t="shared" si="1"/>
        <v>34.200000000000003</v>
      </c>
      <c r="J30" s="6" t="str">
        <f t="shared" si="3"/>
        <v>F</v>
      </c>
      <c r="K30" s="6">
        <f t="shared" si="2"/>
        <v>32</v>
      </c>
    </row>
    <row r="31" spans="1:11" ht="15.75" thickBot="1">
      <c r="A31" s="5">
        <v>26</v>
      </c>
      <c r="B31" s="7" t="s">
        <v>32</v>
      </c>
      <c r="C31" s="6">
        <v>44</v>
      </c>
      <c r="D31" s="6">
        <v>9</v>
      </c>
      <c r="E31" s="6">
        <v>77</v>
      </c>
      <c r="F31" s="6">
        <v>37</v>
      </c>
      <c r="G31" s="6">
        <v>61</v>
      </c>
      <c r="H31" s="6">
        <f t="shared" si="0"/>
        <v>228</v>
      </c>
      <c r="I31" s="6">
        <f t="shared" si="1"/>
        <v>45.6</v>
      </c>
      <c r="J31" s="6" t="str">
        <f t="shared" si="3"/>
        <v>E</v>
      </c>
      <c r="K31" s="6">
        <f t="shared" si="2"/>
        <v>21</v>
      </c>
    </row>
    <row r="32" spans="1:11" ht="15.75" thickBot="1">
      <c r="A32" s="5">
        <v>27</v>
      </c>
      <c r="B32" s="7" t="s">
        <v>34</v>
      </c>
      <c r="C32" s="6">
        <v>38</v>
      </c>
      <c r="D32" s="6">
        <v>6</v>
      </c>
      <c r="E32" s="6">
        <v>69</v>
      </c>
      <c r="F32" s="6">
        <v>40</v>
      </c>
      <c r="G32" s="6">
        <v>56</v>
      </c>
      <c r="H32" s="6">
        <f t="shared" si="0"/>
        <v>209</v>
      </c>
      <c r="I32" s="6">
        <f t="shared" si="1"/>
        <v>41.8</v>
      </c>
      <c r="J32" s="6" t="str">
        <f t="shared" si="3"/>
        <v>E</v>
      </c>
      <c r="K32" s="6">
        <f t="shared" si="2"/>
        <v>27</v>
      </c>
    </row>
    <row r="33" spans="1:21" ht="15.75" thickBot="1">
      <c r="A33" s="5">
        <v>28</v>
      </c>
      <c r="B33" s="7" t="s">
        <v>35</v>
      </c>
      <c r="C33" s="6">
        <v>46</v>
      </c>
      <c r="D33" s="6">
        <v>32</v>
      </c>
      <c r="E33" s="6">
        <v>59</v>
      </c>
      <c r="F33" s="6">
        <v>47</v>
      </c>
      <c r="G33" s="6">
        <v>60</v>
      </c>
      <c r="H33" s="6">
        <f t="shared" si="0"/>
        <v>244</v>
      </c>
      <c r="I33" s="6">
        <f t="shared" si="1"/>
        <v>48.8</v>
      </c>
      <c r="J33" s="6" t="str">
        <f t="shared" si="3"/>
        <v>E</v>
      </c>
      <c r="K33" s="6">
        <f t="shared" si="2"/>
        <v>15</v>
      </c>
    </row>
    <row r="34" spans="1:21" ht="15.75" thickBot="1">
      <c r="A34" s="5">
        <v>29</v>
      </c>
      <c r="B34" s="7" t="s">
        <v>36</v>
      </c>
      <c r="C34" s="6">
        <v>38</v>
      </c>
      <c r="D34" s="6">
        <v>9</v>
      </c>
      <c r="E34" s="6">
        <v>67</v>
      </c>
      <c r="F34" s="6">
        <v>55</v>
      </c>
      <c r="G34" s="6">
        <v>37</v>
      </c>
      <c r="H34" s="6">
        <f t="shared" si="0"/>
        <v>206</v>
      </c>
      <c r="I34" s="6">
        <f t="shared" si="1"/>
        <v>41.2</v>
      </c>
      <c r="J34" s="6" t="str">
        <f t="shared" si="3"/>
        <v>E</v>
      </c>
      <c r="K34" s="6">
        <f t="shared" si="2"/>
        <v>29</v>
      </c>
    </row>
    <row r="35" spans="1:21" ht="15.75" thickBot="1">
      <c r="A35" s="5">
        <v>30</v>
      </c>
      <c r="B35" s="7" t="s">
        <v>37</v>
      </c>
      <c r="C35" s="6">
        <v>42</v>
      </c>
      <c r="D35" s="6">
        <v>65</v>
      </c>
      <c r="E35" s="6">
        <v>82</v>
      </c>
      <c r="F35" s="6">
        <v>57</v>
      </c>
      <c r="G35" s="6">
        <v>63</v>
      </c>
      <c r="H35" s="6">
        <f t="shared" si="0"/>
        <v>309</v>
      </c>
      <c r="I35" s="6">
        <f t="shared" si="1"/>
        <v>61.8</v>
      </c>
      <c r="J35" s="6" t="str">
        <f t="shared" si="3"/>
        <v>C</v>
      </c>
      <c r="K35" s="6">
        <f t="shared" si="2"/>
        <v>3</v>
      </c>
    </row>
    <row r="36" spans="1:21" ht="15.75" thickBot="1">
      <c r="A36" s="5">
        <v>31</v>
      </c>
      <c r="B36" s="7" t="s">
        <v>38</v>
      </c>
      <c r="C36" s="6">
        <v>62</v>
      </c>
      <c r="D36" s="6">
        <v>12</v>
      </c>
      <c r="E36" s="6">
        <v>80</v>
      </c>
      <c r="F36" s="6">
        <v>49</v>
      </c>
      <c r="G36" s="6">
        <v>50</v>
      </c>
      <c r="H36" s="6">
        <f t="shared" si="0"/>
        <v>253</v>
      </c>
      <c r="I36" s="6">
        <f t="shared" si="1"/>
        <v>50.6</v>
      </c>
      <c r="J36" s="6" t="str">
        <f t="shared" si="3"/>
        <v>D</v>
      </c>
      <c r="K36" s="6">
        <f t="shared" si="2"/>
        <v>12</v>
      </c>
    </row>
    <row r="37" spans="1:21" ht="15.75" thickBot="1">
      <c r="A37" s="5">
        <v>32</v>
      </c>
      <c r="B37" s="7" t="s">
        <v>39</v>
      </c>
      <c r="C37" s="6">
        <v>37</v>
      </c>
      <c r="D37" s="6">
        <v>13</v>
      </c>
      <c r="E37" s="6">
        <v>59</v>
      </c>
      <c r="F37" s="6">
        <v>41</v>
      </c>
      <c r="G37" s="6">
        <v>50</v>
      </c>
      <c r="H37" s="6">
        <f t="shared" si="0"/>
        <v>200</v>
      </c>
      <c r="I37" s="6">
        <f t="shared" si="1"/>
        <v>40</v>
      </c>
      <c r="J37" s="6" t="str">
        <f t="shared" si="3"/>
        <v>E</v>
      </c>
      <c r="K37" s="6">
        <f t="shared" si="2"/>
        <v>30</v>
      </c>
    </row>
    <row r="38" spans="1:21" ht="15.75" thickBot="1">
      <c r="A38" s="5">
        <v>33</v>
      </c>
      <c r="B38" s="7" t="s">
        <v>40</v>
      </c>
      <c r="C38" s="6">
        <v>40</v>
      </c>
      <c r="D38" s="6">
        <v>26</v>
      </c>
      <c r="E38" s="6">
        <v>66</v>
      </c>
      <c r="F38" s="6">
        <v>45</v>
      </c>
      <c r="G38" s="6">
        <v>70</v>
      </c>
      <c r="H38" s="6">
        <f t="shared" si="0"/>
        <v>247</v>
      </c>
      <c r="I38" s="6">
        <f t="shared" si="1"/>
        <v>49.4</v>
      </c>
      <c r="J38" s="6" t="str">
        <f t="shared" si="3"/>
        <v>E</v>
      </c>
      <c r="K38" s="6">
        <f t="shared" si="2"/>
        <v>13</v>
      </c>
    </row>
    <row r="39" spans="1:21">
      <c r="N39" t="s">
        <v>43</v>
      </c>
    </row>
    <row r="45" spans="1:21">
      <c r="M45" s="11"/>
      <c r="N45" s="11"/>
      <c r="O45" s="11"/>
      <c r="P45" s="11"/>
      <c r="Q45" s="11"/>
      <c r="R45" s="11"/>
      <c r="S45" s="11"/>
      <c r="T45" s="11"/>
      <c r="U45" s="11"/>
    </row>
    <row r="46" spans="1:21">
      <c r="M46" s="11"/>
      <c r="N46" s="11"/>
      <c r="O46" s="11"/>
      <c r="P46" s="11"/>
      <c r="Q46" s="11"/>
      <c r="R46" s="11"/>
      <c r="S46" s="11"/>
      <c r="T46" s="11"/>
      <c r="U46" s="11"/>
    </row>
    <row r="47" spans="1:21">
      <c r="M47" s="11"/>
      <c r="N47" s="11"/>
      <c r="O47" s="11"/>
      <c r="P47" s="11"/>
      <c r="Q47" s="11"/>
      <c r="R47" s="11"/>
      <c r="S47" s="11"/>
      <c r="T47" s="11"/>
      <c r="U47" s="11"/>
    </row>
    <row r="48" spans="1:21">
      <c r="M48" s="11"/>
      <c r="N48" s="11"/>
      <c r="O48" s="11"/>
      <c r="P48" s="11"/>
      <c r="Q48" s="11"/>
      <c r="R48" s="11"/>
      <c r="S48" s="11"/>
      <c r="T48" s="11"/>
      <c r="U48" s="11"/>
    </row>
    <row r="49" spans="13:21">
      <c r="M49" s="11"/>
      <c r="N49" s="11"/>
      <c r="O49" s="11"/>
      <c r="P49" s="11"/>
      <c r="Q49" s="11"/>
      <c r="R49" s="11"/>
      <c r="S49" s="11"/>
      <c r="T49" s="11"/>
      <c r="U49" s="11"/>
    </row>
    <row r="50" spans="13:21">
      <c r="M50" s="11"/>
      <c r="N50" s="11"/>
      <c r="O50" s="11"/>
      <c r="P50" s="11"/>
      <c r="Q50" s="11"/>
      <c r="R50" s="11"/>
      <c r="S50" s="11"/>
      <c r="T50" s="11"/>
      <c r="U50" s="11"/>
    </row>
    <row r="51" spans="13:21">
      <c r="M51" s="11"/>
      <c r="N51" s="11"/>
      <c r="O51" s="11"/>
      <c r="P51" s="11"/>
      <c r="Q51" s="11"/>
      <c r="R51" s="11"/>
      <c r="S51" s="11"/>
      <c r="T51" s="11"/>
      <c r="U51" s="11"/>
    </row>
    <row r="52" spans="13:21">
      <c r="M52" s="11"/>
      <c r="N52" s="11"/>
      <c r="O52" s="11"/>
      <c r="P52" s="11"/>
      <c r="Q52" s="11"/>
      <c r="R52" s="11"/>
      <c r="S52" s="11"/>
      <c r="T52" s="11"/>
      <c r="U52" s="11"/>
    </row>
    <row r="53" spans="13:21">
      <c r="M53" s="11"/>
      <c r="N53" s="11"/>
      <c r="O53" s="11"/>
      <c r="P53" s="11"/>
      <c r="Q53" s="11"/>
      <c r="R53" s="11"/>
      <c r="S53" s="11"/>
      <c r="T53" s="11"/>
      <c r="U53" s="11"/>
    </row>
    <row r="54" spans="13:21">
      <c r="M54" s="11"/>
      <c r="N54" s="11"/>
      <c r="O54" s="11"/>
      <c r="P54" s="11"/>
      <c r="Q54" s="11"/>
      <c r="R54" s="11"/>
      <c r="S54" s="11"/>
      <c r="T54" s="11"/>
      <c r="U54" s="1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38"/>
  <sheetViews>
    <sheetView workbookViewId="0">
      <selection activeCell="D7" sqref="D7"/>
    </sheetView>
  </sheetViews>
  <sheetFormatPr defaultRowHeight="15"/>
  <cols>
    <col min="2" max="2" width="22" customWidth="1"/>
  </cols>
  <sheetData>
    <row r="5" spans="1:7" ht="62.25">
      <c r="A5" s="8" t="s">
        <v>50</v>
      </c>
      <c r="B5" s="8" t="str">
        <f>Sheet1!B5</f>
        <v>STUDENT NAME</v>
      </c>
      <c r="C5" s="10" t="str">
        <f>Sheet1!C5</f>
        <v>G/S</v>
      </c>
      <c r="D5" s="10" t="str">
        <f>Sheet1!D5</f>
        <v>BAM</v>
      </c>
      <c r="E5" s="10" t="str">
        <f>Sheet1!E5</f>
        <v>HIST</v>
      </c>
      <c r="F5" s="10" t="str">
        <f>Sheet1!F5</f>
        <v>ECONOMICS</v>
      </c>
      <c r="G5" s="10" t="str">
        <f>Sheet1!G5</f>
        <v>GEOG</v>
      </c>
    </row>
    <row r="6" spans="1:7">
      <c r="A6" s="8">
        <f>Sheet1!A6</f>
        <v>1</v>
      </c>
      <c r="B6" s="8" t="str">
        <f>Sheet1!B6</f>
        <v>NOEL T ADOLF</v>
      </c>
      <c r="C6" s="8" t="e">
        <f>VLOOKUP(Sheet1!C6,Sheet1!$N$47:$P$53,3,TRUE)</f>
        <v>#N/A</v>
      </c>
      <c r="D6" s="8" t="e">
        <f>VLOOKUP(Sheet1!D6,Sheet1!$N$47:$P$53,3,TRUE)</f>
        <v>#N/A</v>
      </c>
      <c r="E6" s="8" t="e">
        <f>VLOOKUP(Sheet1!E6,Sheet1!$N$47:$P$53,3,TRUE)</f>
        <v>#N/A</v>
      </c>
      <c r="F6" s="8" t="e">
        <f>VLOOKUP(Sheet1!F6,Sheet1!$N$47:$P$53,3,TRUE)</f>
        <v>#N/A</v>
      </c>
      <c r="G6" s="8" t="e">
        <f>VLOOKUP(Sheet1!G6,Sheet1!$N$47:$P$53,3,TRUE)</f>
        <v>#N/A</v>
      </c>
    </row>
    <row r="7" spans="1:7">
      <c r="A7" s="8">
        <f>Sheet1!A7</f>
        <v>2</v>
      </c>
      <c r="B7" s="8" t="str">
        <f>Sheet1!B7</f>
        <v>BAHATI H KILONGO</v>
      </c>
      <c r="C7" s="8" t="e">
        <f>VLOOKUP(Sheet1!C7,Sheet1!$N$47:$P$53,3,TRUE)</f>
        <v>#N/A</v>
      </c>
      <c r="D7" s="8" t="e">
        <f>VLOOKUP(Sheet1!D7,Sheet1!$N$47:$P$53,3,TRUE)</f>
        <v>#N/A</v>
      </c>
      <c r="E7" s="8" t="e">
        <f>VLOOKUP(Sheet1!E7,Sheet1!$N$47:$P$53,3,TRUE)</f>
        <v>#N/A</v>
      </c>
      <c r="F7" s="8" t="e">
        <f>VLOOKUP(Sheet1!F7,Sheet1!$N$47:$P$53,3,TRUE)</f>
        <v>#N/A</v>
      </c>
      <c r="G7" s="8" t="e">
        <f>VLOOKUP(Sheet1!G7,Sheet1!$N$47:$P$53,3,TRUE)</f>
        <v>#N/A</v>
      </c>
    </row>
    <row r="8" spans="1:7">
      <c r="A8" s="8">
        <f>Sheet1!A8</f>
        <v>3</v>
      </c>
      <c r="B8" s="8" t="str">
        <f>Sheet1!B8</f>
        <v>RAFAEL Y MCHUNO</v>
      </c>
      <c r="C8" s="8" t="e">
        <f>VLOOKUP(Sheet1!C8,Sheet1!$N$47:$P$53,3,TRUE)</f>
        <v>#N/A</v>
      </c>
      <c r="D8" s="8" t="e">
        <f>VLOOKUP(Sheet1!D8,Sheet1!$N$47:$P$53,3,TRUE)</f>
        <v>#N/A</v>
      </c>
      <c r="E8" s="8" t="e">
        <f>VLOOKUP(Sheet1!E8,Sheet1!$N$47:$P$53,3,TRUE)</f>
        <v>#N/A</v>
      </c>
      <c r="F8" s="8" t="e">
        <f>VLOOKUP(Sheet1!F8,Sheet1!$N$47:$P$53,3,TRUE)</f>
        <v>#N/A</v>
      </c>
      <c r="G8" s="8" t="e">
        <f>VLOOKUP(Sheet1!G8,Sheet1!$N$47:$P$53,3,TRUE)</f>
        <v>#N/A</v>
      </c>
    </row>
    <row r="9" spans="1:7">
      <c r="A9" s="8">
        <f>Sheet1!A9</f>
        <v>4</v>
      </c>
      <c r="B9" s="8" t="str">
        <f>Sheet1!B9</f>
        <v>DIONIZ E KALANDU</v>
      </c>
      <c r="C9" s="8" t="e">
        <f>VLOOKUP(Sheet1!C9,Sheet1!$N$47:$P$53,3,TRUE)</f>
        <v>#N/A</v>
      </c>
      <c r="D9" s="8" t="e">
        <f>VLOOKUP(Sheet1!D9,Sheet1!$N$47:$P$53,3,TRUE)</f>
        <v>#N/A</v>
      </c>
      <c r="E9" s="8" t="e">
        <f>VLOOKUP(Sheet1!E9,Sheet1!$N$47:$P$53,3,TRUE)</f>
        <v>#N/A</v>
      </c>
      <c r="F9" s="8" t="e">
        <f>VLOOKUP(Sheet1!F9,Sheet1!$N$47:$P$53,3,TRUE)</f>
        <v>#N/A</v>
      </c>
      <c r="G9" s="8" t="e">
        <f>VLOOKUP(Sheet1!G9,Sheet1!$N$47:$P$53,3,TRUE)</f>
        <v>#N/A</v>
      </c>
    </row>
    <row r="10" spans="1:7">
      <c r="A10" s="8">
        <f>Sheet1!A10</f>
        <v>5</v>
      </c>
      <c r="B10" s="8" t="str">
        <f>Sheet1!B10</f>
        <v>ALIKO C MWANDUPE</v>
      </c>
      <c r="C10" s="8" t="e">
        <f>VLOOKUP(Sheet1!C10,Sheet1!$N$47:$P$53,3,TRUE)</f>
        <v>#N/A</v>
      </c>
      <c r="D10" s="8" t="e">
        <f>VLOOKUP(Sheet1!D10,Sheet1!$N$47:$P$53,3,TRUE)</f>
        <v>#N/A</v>
      </c>
      <c r="E10" s="8" t="e">
        <f>VLOOKUP(Sheet1!E10,Sheet1!$N$47:$P$53,3,TRUE)</f>
        <v>#N/A</v>
      </c>
      <c r="F10" s="8" t="e">
        <f>VLOOKUP(Sheet1!F10,Sheet1!$N$47:$P$53,3,TRUE)</f>
        <v>#N/A</v>
      </c>
      <c r="G10" s="8" t="e">
        <f>VLOOKUP(Sheet1!G10,Sheet1!$N$47:$P$53,3,TRUE)</f>
        <v>#N/A</v>
      </c>
    </row>
    <row r="11" spans="1:7">
      <c r="A11" s="8">
        <f>Sheet1!A11</f>
        <v>6</v>
      </c>
      <c r="B11" s="8" t="str">
        <f>Sheet1!B11</f>
        <v>LILIAN OSCAR</v>
      </c>
      <c r="C11" s="8" t="e">
        <f>VLOOKUP(Sheet1!C11,Sheet1!$N$47:$P$53,3,TRUE)</f>
        <v>#N/A</v>
      </c>
      <c r="D11" s="8" t="e">
        <f>VLOOKUP(Sheet1!D11,Sheet1!$N$47:$P$53,3,TRUE)</f>
        <v>#N/A</v>
      </c>
      <c r="E11" s="8" t="e">
        <f>VLOOKUP(Sheet1!E11,Sheet1!$N$47:$P$53,3,TRUE)</f>
        <v>#N/A</v>
      </c>
      <c r="F11" s="8" t="e">
        <f>VLOOKUP(Sheet1!F11,Sheet1!$N$47:$P$53,3,TRUE)</f>
        <v>#N/A</v>
      </c>
      <c r="G11" s="8" t="e">
        <f>VLOOKUP(Sheet1!G11,Sheet1!$N$47:$P$53,3,TRUE)</f>
        <v>#N/A</v>
      </c>
    </row>
    <row r="12" spans="1:7">
      <c r="A12" s="8">
        <f>Sheet1!A12</f>
        <v>7</v>
      </c>
      <c r="B12" s="8" t="str">
        <f>Sheet1!B12</f>
        <v>EMMANUEL MGHASE</v>
      </c>
      <c r="C12" s="8" t="e">
        <f>VLOOKUP(Sheet1!C12,Sheet1!$N$47:$P$53,3,TRUE)</f>
        <v>#N/A</v>
      </c>
      <c r="D12" s="8" t="e">
        <f>VLOOKUP(Sheet1!D12,Sheet1!$N$47:$P$53,3,TRUE)</f>
        <v>#N/A</v>
      </c>
      <c r="E12" s="8" t="e">
        <f>VLOOKUP(Sheet1!E12,Sheet1!$N$47:$P$53,3,TRUE)</f>
        <v>#N/A</v>
      </c>
      <c r="F12" s="8" t="e">
        <f>VLOOKUP(Sheet1!F12,Sheet1!$N$47:$P$53,3,TRUE)</f>
        <v>#N/A</v>
      </c>
      <c r="G12" s="8" t="e">
        <f>VLOOKUP(Sheet1!G12,Sheet1!$N$47:$P$53,3,TRUE)</f>
        <v>#N/A</v>
      </c>
    </row>
    <row r="13" spans="1:7">
      <c r="A13" s="8">
        <f>Sheet1!A13</f>
        <v>8</v>
      </c>
      <c r="B13" s="8" t="str">
        <f>Sheet1!B13</f>
        <v>SHAIBU MUSA</v>
      </c>
      <c r="C13" s="8" t="e">
        <f>VLOOKUP(Sheet1!C13,Sheet1!$N$47:$P$53,3,TRUE)</f>
        <v>#N/A</v>
      </c>
      <c r="D13" s="8" t="e">
        <f>VLOOKUP(Sheet1!D13,Sheet1!$N$47:$P$53,3,TRUE)</f>
        <v>#N/A</v>
      </c>
      <c r="E13" s="8" t="e">
        <f>VLOOKUP(Sheet1!E13,Sheet1!$N$47:$P$53,3,TRUE)</f>
        <v>#N/A</v>
      </c>
      <c r="F13" s="8" t="e">
        <f>VLOOKUP(Sheet1!F13,Sheet1!$N$47:$P$53,3,TRUE)</f>
        <v>#N/A</v>
      </c>
      <c r="G13" s="8" t="e">
        <f>VLOOKUP(Sheet1!G13,Sheet1!$N$47:$P$53,3,TRUE)</f>
        <v>#N/A</v>
      </c>
    </row>
    <row r="14" spans="1:7">
      <c r="A14" s="8">
        <f>Sheet1!A14</f>
        <v>9</v>
      </c>
      <c r="B14" s="8" t="str">
        <f>Sheet1!B14</f>
        <v>GEOFREY B NDUNGURU</v>
      </c>
      <c r="C14" s="8" t="e">
        <f>VLOOKUP(Sheet1!C14,Sheet1!$N$47:$P$53,3,TRUE)</f>
        <v>#N/A</v>
      </c>
      <c r="D14" s="8" t="e">
        <f>VLOOKUP(Sheet1!D14,Sheet1!$N$47:$P$53,3,TRUE)</f>
        <v>#N/A</v>
      </c>
      <c r="E14" s="8" t="e">
        <f>VLOOKUP(Sheet1!E14,Sheet1!$N$47:$P$53,3,TRUE)</f>
        <v>#N/A</v>
      </c>
      <c r="F14" s="8" t="e">
        <f>VLOOKUP(Sheet1!F14,Sheet1!$N$47:$P$53,3,TRUE)</f>
        <v>#N/A</v>
      </c>
      <c r="G14" s="8" t="e">
        <f>VLOOKUP(Sheet1!G14,Sheet1!$N$47:$P$53,3,TRUE)</f>
        <v>#N/A</v>
      </c>
    </row>
    <row r="15" spans="1:7">
      <c r="A15" s="8">
        <f>Sheet1!A15</f>
        <v>10</v>
      </c>
      <c r="B15" s="8" t="str">
        <f>Sheet1!B15</f>
        <v>YUSUPH S ISMAIL</v>
      </c>
      <c r="C15" s="8" t="e">
        <f>VLOOKUP(Sheet1!C15,Sheet1!$N$47:$P$53,3,TRUE)</f>
        <v>#N/A</v>
      </c>
      <c r="D15" s="8" t="e">
        <f>VLOOKUP(Sheet1!D15,Sheet1!$N$47:$P$53,3,TRUE)</f>
        <v>#N/A</v>
      </c>
      <c r="E15" s="8" t="e">
        <f>VLOOKUP(Sheet1!E15,Sheet1!$N$47:$P$53,3,TRUE)</f>
        <v>#N/A</v>
      </c>
      <c r="F15" s="8" t="e">
        <f>VLOOKUP(Sheet1!F15,Sheet1!$N$47:$P$53,3,TRUE)</f>
        <v>#N/A</v>
      </c>
      <c r="G15" s="8" t="e">
        <f>VLOOKUP(Sheet1!G15,Sheet1!$N$47:$P$53,3,TRUE)</f>
        <v>#N/A</v>
      </c>
    </row>
    <row r="16" spans="1:7">
      <c r="A16" s="8">
        <f>Sheet1!A16</f>
        <v>11</v>
      </c>
      <c r="B16" s="8" t="str">
        <f>Sheet1!B16</f>
        <v>NAOMI K YAMATI</v>
      </c>
      <c r="C16" s="8" t="e">
        <f>VLOOKUP(Sheet1!C16,Sheet1!$N$47:$P$53,3,TRUE)</f>
        <v>#N/A</v>
      </c>
      <c r="D16" s="8" t="e">
        <f>VLOOKUP(Sheet1!D16,Sheet1!$N$47:$P$53,3,TRUE)</f>
        <v>#N/A</v>
      </c>
      <c r="E16" s="8" t="e">
        <f>VLOOKUP(Sheet1!E16,Sheet1!$N$47:$P$53,3,TRUE)</f>
        <v>#N/A</v>
      </c>
      <c r="F16" s="8" t="e">
        <f>VLOOKUP(Sheet1!F16,Sheet1!$N$47:$P$53,3,TRUE)</f>
        <v>#N/A</v>
      </c>
      <c r="G16" s="8" t="e">
        <f>VLOOKUP(Sheet1!G16,Sheet1!$N$47:$P$53,3,TRUE)</f>
        <v>#N/A</v>
      </c>
    </row>
    <row r="17" spans="1:7">
      <c r="A17" s="8">
        <f>Sheet1!A17</f>
        <v>12</v>
      </c>
      <c r="B17" s="8" t="str">
        <f>Sheet1!B17</f>
        <v>INNOCENT A KILAWE</v>
      </c>
      <c r="C17" s="8" t="e">
        <f>VLOOKUP(Sheet1!C17,Sheet1!$N$47:$P$53,3,TRUE)</f>
        <v>#N/A</v>
      </c>
      <c r="D17" s="8" t="e">
        <f>VLOOKUP(Sheet1!D17,Sheet1!$N$47:$P$53,3,TRUE)</f>
        <v>#N/A</v>
      </c>
      <c r="E17" s="8" t="e">
        <f>VLOOKUP(Sheet1!E17,Sheet1!$N$47:$P$53,3,TRUE)</f>
        <v>#N/A</v>
      </c>
      <c r="F17" s="8" t="e">
        <f>VLOOKUP(Sheet1!F17,Sheet1!$N$47:$P$53,3,TRUE)</f>
        <v>#N/A</v>
      </c>
      <c r="G17" s="8" t="e">
        <f>VLOOKUP(Sheet1!G17,Sheet1!$N$47:$P$53,3,TRUE)</f>
        <v>#N/A</v>
      </c>
    </row>
    <row r="18" spans="1:7">
      <c r="A18" s="8">
        <f>Sheet1!A18</f>
        <v>13</v>
      </c>
      <c r="B18" s="8" t="str">
        <f>Sheet1!B18</f>
        <v>LAMECK Y MWAFIFI</v>
      </c>
      <c r="C18" s="8" t="e">
        <f>VLOOKUP(Sheet1!C18,Sheet1!$N$47:$P$53,3,TRUE)</f>
        <v>#N/A</v>
      </c>
      <c r="D18" s="8" t="e">
        <f>VLOOKUP(Sheet1!D18,Sheet1!$N$47:$P$53,3,TRUE)</f>
        <v>#N/A</v>
      </c>
      <c r="E18" s="8" t="e">
        <f>VLOOKUP(Sheet1!E18,Sheet1!$N$47:$P$53,3,TRUE)</f>
        <v>#N/A</v>
      </c>
      <c r="F18" s="8" t="e">
        <f>VLOOKUP(Sheet1!F18,Sheet1!$N$47:$P$53,3,TRUE)</f>
        <v>#N/A</v>
      </c>
      <c r="G18" s="8" t="e">
        <f>VLOOKUP(Sheet1!G18,Sheet1!$N$47:$P$53,3,TRUE)</f>
        <v>#N/A</v>
      </c>
    </row>
    <row r="19" spans="1:7">
      <c r="A19" s="8">
        <f>Sheet1!A19</f>
        <v>14</v>
      </c>
      <c r="B19" s="8" t="str">
        <f>Sheet1!B19</f>
        <v>SELINA ZEFANIA</v>
      </c>
      <c r="C19" s="8" t="e">
        <f>VLOOKUP(Sheet1!C19,Sheet1!$N$47:$P$53,3,TRUE)</f>
        <v>#N/A</v>
      </c>
      <c r="D19" s="8" t="e">
        <f>VLOOKUP(Sheet1!D19,Sheet1!$N$47:$P$53,3,TRUE)</f>
        <v>#N/A</v>
      </c>
      <c r="E19" s="8" t="e">
        <f>VLOOKUP(Sheet1!E19,Sheet1!$N$47:$P$53,3,TRUE)</f>
        <v>#N/A</v>
      </c>
      <c r="F19" s="8" t="e">
        <f>VLOOKUP(Sheet1!F19,Sheet1!$N$47:$P$53,3,TRUE)</f>
        <v>#N/A</v>
      </c>
      <c r="G19" s="8" t="e">
        <f>VLOOKUP(Sheet1!G19,Sheet1!$N$47:$P$53,3,TRUE)</f>
        <v>#N/A</v>
      </c>
    </row>
    <row r="20" spans="1:7">
      <c r="A20" s="8">
        <f>Sheet1!A20</f>
        <v>15</v>
      </c>
      <c r="B20" s="8" t="str">
        <f>Sheet1!B20</f>
        <v>NASRA A KUNGA</v>
      </c>
      <c r="C20" s="8" t="e">
        <f>VLOOKUP(Sheet1!C20,Sheet1!$N$47:$P$53,3,TRUE)</f>
        <v>#N/A</v>
      </c>
      <c r="D20" s="8" t="e">
        <f>VLOOKUP(Sheet1!D20,Sheet1!$N$47:$P$53,3,TRUE)</f>
        <v>#N/A</v>
      </c>
      <c r="E20" s="8" t="e">
        <f>VLOOKUP(Sheet1!E20,Sheet1!$N$47:$P$53,3,TRUE)</f>
        <v>#N/A</v>
      </c>
      <c r="F20" s="8" t="e">
        <f>VLOOKUP(Sheet1!F20,Sheet1!$N$47:$P$53,3,TRUE)</f>
        <v>#N/A</v>
      </c>
      <c r="G20" s="8" t="e">
        <f>VLOOKUP(Sheet1!G20,Sheet1!$N$47:$P$53,3,TRUE)</f>
        <v>#N/A</v>
      </c>
    </row>
    <row r="21" spans="1:7">
      <c r="A21" s="8">
        <f>Sheet1!A21</f>
        <v>16</v>
      </c>
      <c r="B21" s="8" t="str">
        <f>Sheet1!B21</f>
        <v>NIMROD W ALLY</v>
      </c>
      <c r="C21" s="8" t="e">
        <f>VLOOKUP(Sheet1!C21,Sheet1!$N$47:$P$53,3,TRUE)</f>
        <v>#N/A</v>
      </c>
      <c r="D21" s="8" t="e">
        <f>VLOOKUP(Sheet1!D21,Sheet1!$N$47:$P$53,3,TRUE)</f>
        <v>#N/A</v>
      </c>
      <c r="E21" s="8" t="e">
        <f>VLOOKUP(Sheet1!E21,Sheet1!$N$47:$P$53,3,TRUE)</f>
        <v>#N/A</v>
      </c>
      <c r="F21" s="8" t="e">
        <f>VLOOKUP(Sheet1!F21,Sheet1!$N$47:$P$53,3,TRUE)</f>
        <v>#N/A</v>
      </c>
      <c r="G21" s="8" t="e">
        <f>VLOOKUP(Sheet1!G21,Sheet1!$N$47:$P$53,3,TRUE)</f>
        <v>#N/A</v>
      </c>
    </row>
    <row r="22" spans="1:7">
      <c r="A22" s="8">
        <f>Sheet1!A22</f>
        <v>17</v>
      </c>
      <c r="B22" s="8" t="str">
        <f>Sheet1!B22</f>
        <v>AMIRI Y HOSENI</v>
      </c>
      <c r="C22" s="8" t="e">
        <f>VLOOKUP(Sheet1!C22,Sheet1!$N$47:$P$53,3,TRUE)</f>
        <v>#N/A</v>
      </c>
      <c r="D22" s="8" t="e">
        <f>VLOOKUP(Sheet1!D22,Sheet1!$N$47:$P$53,3,TRUE)</f>
        <v>#N/A</v>
      </c>
      <c r="E22" s="8" t="e">
        <f>VLOOKUP(Sheet1!E22,Sheet1!$N$47:$P$53,3,TRUE)</f>
        <v>#N/A</v>
      </c>
      <c r="F22" s="8" t="e">
        <f>VLOOKUP(Sheet1!F22,Sheet1!$N$47:$P$53,3,TRUE)</f>
        <v>#N/A</v>
      </c>
      <c r="G22" s="8" t="e">
        <f>VLOOKUP(Sheet1!G22,Sheet1!$N$47:$P$53,3,TRUE)</f>
        <v>#N/A</v>
      </c>
    </row>
    <row r="23" spans="1:7">
      <c r="A23" s="8">
        <f>Sheet1!A23</f>
        <v>18</v>
      </c>
      <c r="B23" s="8" t="str">
        <f>Sheet1!B23</f>
        <v>MERCY S PALLANGYO</v>
      </c>
      <c r="C23" s="8" t="e">
        <f>VLOOKUP(Sheet1!C23,Sheet1!$N$47:$P$53,3,TRUE)</f>
        <v>#N/A</v>
      </c>
      <c r="D23" s="8" t="e">
        <f>VLOOKUP(Sheet1!D23,Sheet1!$N$47:$P$53,3,TRUE)</f>
        <v>#N/A</v>
      </c>
      <c r="E23" s="8" t="e">
        <f>VLOOKUP(Sheet1!E23,Sheet1!$N$47:$P$53,3,TRUE)</f>
        <v>#N/A</v>
      </c>
      <c r="F23" s="8" t="e">
        <f>VLOOKUP(Sheet1!F23,Sheet1!$N$47:$P$53,3,TRUE)</f>
        <v>#N/A</v>
      </c>
      <c r="G23" s="8" t="e">
        <f>VLOOKUP(Sheet1!G23,Sheet1!$N$47:$P$53,3,TRUE)</f>
        <v>#N/A</v>
      </c>
    </row>
    <row r="24" spans="1:7">
      <c r="A24" s="8">
        <f>Sheet1!A24</f>
        <v>19</v>
      </c>
      <c r="B24" s="8" t="str">
        <f>Sheet1!B24</f>
        <v>ENESIA M MSOLLA</v>
      </c>
      <c r="C24" s="8" t="e">
        <f>VLOOKUP(Sheet1!C24,Sheet1!$N$47:$P$53,3,TRUE)</f>
        <v>#N/A</v>
      </c>
      <c r="D24" s="8" t="e">
        <f>VLOOKUP(Sheet1!D24,Sheet1!$N$47:$P$53,3,TRUE)</f>
        <v>#N/A</v>
      </c>
      <c r="E24" s="8" t="e">
        <f>VLOOKUP(Sheet1!E24,Sheet1!$N$47:$P$53,3,TRUE)</f>
        <v>#N/A</v>
      </c>
      <c r="F24" s="8" t="e">
        <f>VLOOKUP(Sheet1!F24,Sheet1!$N$47:$P$53,3,TRUE)</f>
        <v>#N/A</v>
      </c>
      <c r="G24" s="8" t="e">
        <f>VLOOKUP(Sheet1!G24,Sheet1!$N$47:$P$53,3,TRUE)</f>
        <v>#N/A</v>
      </c>
    </row>
    <row r="25" spans="1:7">
      <c r="A25" s="8">
        <f>Sheet1!A25</f>
        <v>20</v>
      </c>
      <c r="B25" s="8" t="str">
        <f>Sheet1!B25</f>
        <v>MARKO M LANJILI</v>
      </c>
      <c r="C25" s="8" t="e">
        <f>VLOOKUP(Sheet1!C25,Sheet1!$N$47:$P$53,3,TRUE)</f>
        <v>#N/A</v>
      </c>
      <c r="D25" s="8" t="e">
        <f>VLOOKUP(Sheet1!D25,Sheet1!$N$47:$P$53,3,TRUE)</f>
        <v>#N/A</v>
      </c>
      <c r="E25" s="8" t="e">
        <f>VLOOKUP(Sheet1!E25,Sheet1!$N$47:$P$53,3,TRUE)</f>
        <v>#N/A</v>
      </c>
      <c r="F25" s="8" t="e">
        <f>VLOOKUP(Sheet1!F25,Sheet1!$N$47:$P$53,3,TRUE)</f>
        <v>#N/A</v>
      </c>
      <c r="G25" s="8" t="e">
        <f>VLOOKUP(Sheet1!G25,Sheet1!$N$47:$P$53,3,TRUE)</f>
        <v>#N/A</v>
      </c>
    </row>
    <row r="26" spans="1:7">
      <c r="A26" s="8">
        <f>Sheet1!A26</f>
        <v>21</v>
      </c>
      <c r="B26" s="8" t="str">
        <f>Sheet1!B26</f>
        <v>SEMENI ATHUMANI</v>
      </c>
      <c r="C26" s="8" t="e">
        <f>VLOOKUP(Sheet1!C26,Sheet1!$N$47:$P$53,3,TRUE)</f>
        <v>#N/A</v>
      </c>
      <c r="D26" s="8" t="e">
        <f>VLOOKUP(Sheet1!D26,Sheet1!$N$47:$P$53,3,TRUE)</f>
        <v>#N/A</v>
      </c>
      <c r="E26" s="8" t="e">
        <f>VLOOKUP(Sheet1!E26,Sheet1!$N$47:$P$53,3,TRUE)</f>
        <v>#N/A</v>
      </c>
      <c r="F26" s="8" t="e">
        <f>VLOOKUP(Sheet1!F26,Sheet1!$N$47:$P$53,3,TRUE)</f>
        <v>#N/A</v>
      </c>
      <c r="G26" s="8" t="e">
        <f>VLOOKUP(Sheet1!G26,Sheet1!$N$47:$P$53,3,TRUE)</f>
        <v>#N/A</v>
      </c>
    </row>
    <row r="27" spans="1:7">
      <c r="A27" s="8">
        <f>Sheet1!A27</f>
        <v>22</v>
      </c>
      <c r="B27" s="8" t="str">
        <f>Sheet1!B27</f>
        <v>RAHELI AUGUSTINO</v>
      </c>
      <c r="C27" s="8" t="e">
        <f>VLOOKUP(Sheet1!C27,Sheet1!$N$47:$P$53,3,TRUE)</f>
        <v>#N/A</v>
      </c>
      <c r="D27" s="8" t="e">
        <f>VLOOKUP(Sheet1!D27,Sheet1!$N$47:$P$53,3,TRUE)</f>
        <v>#N/A</v>
      </c>
      <c r="E27" s="8" t="e">
        <f>VLOOKUP(Sheet1!E27,Sheet1!$N$47:$P$53,3,TRUE)</f>
        <v>#N/A</v>
      </c>
      <c r="F27" s="8" t="e">
        <f>VLOOKUP(Sheet1!F27,Sheet1!$N$47:$P$53,3,TRUE)</f>
        <v>#N/A</v>
      </c>
      <c r="G27" s="8" t="e">
        <f>VLOOKUP(Sheet1!G27,Sheet1!$N$47:$P$53,3,TRUE)</f>
        <v>#N/A</v>
      </c>
    </row>
    <row r="28" spans="1:7">
      <c r="A28" s="8">
        <f>Sheet1!A28</f>
        <v>23</v>
      </c>
      <c r="B28" s="8" t="str">
        <f>Sheet1!B28</f>
        <v>BEATRICE V KISAKA</v>
      </c>
      <c r="C28" s="8" t="e">
        <f>VLOOKUP(Sheet1!C28,Sheet1!$N$47:$P$53,3,TRUE)</f>
        <v>#N/A</v>
      </c>
      <c r="D28" s="8" t="e">
        <f>VLOOKUP(Sheet1!D28,Sheet1!$N$47:$P$53,3,TRUE)</f>
        <v>#N/A</v>
      </c>
      <c r="E28" s="8" t="e">
        <f>VLOOKUP(Sheet1!E28,Sheet1!$N$47:$P$53,3,TRUE)</f>
        <v>#N/A</v>
      </c>
      <c r="F28" s="8" t="e">
        <f>VLOOKUP(Sheet1!F28,Sheet1!$N$47:$P$53,3,TRUE)</f>
        <v>#N/A</v>
      </c>
      <c r="G28" s="8" t="e">
        <f>VLOOKUP(Sheet1!G28,Sheet1!$N$47:$P$53,3,TRUE)</f>
        <v>#N/A</v>
      </c>
    </row>
    <row r="29" spans="1:7">
      <c r="A29" s="8">
        <f>Sheet1!A29</f>
        <v>24</v>
      </c>
      <c r="B29" s="8" t="str">
        <f>Sheet1!B29</f>
        <v>SALOMNE D YOHANA</v>
      </c>
      <c r="C29" s="8" t="e">
        <f>VLOOKUP(Sheet1!C29,Sheet1!$N$47:$P$53,3,TRUE)</f>
        <v>#N/A</v>
      </c>
      <c r="D29" s="8" t="e">
        <f>VLOOKUP(Sheet1!D29,Sheet1!$N$47:$P$53,3,TRUE)</f>
        <v>#N/A</v>
      </c>
      <c r="E29" s="8" t="e">
        <f>VLOOKUP(Sheet1!E29,Sheet1!$N$47:$P$53,3,TRUE)</f>
        <v>#N/A</v>
      </c>
      <c r="F29" s="8" t="e">
        <f>VLOOKUP(Sheet1!F29,Sheet1!$N$47:$P$53,3,TRUE)</f>
        <v>#N/A</v>
      </c>
      <c r="G29" s="8" t="e">
        <f>VLOOKUP(Sheet1!G29,Sheet1!$N$47:$P$53,3,TRUE)</f>
        <v>#N/A</v>
      </c>
    </row>
    <row r="30" spans="1:7">
      <c r="A30" s="8">
        <f>Sheet1!A30</f>
        <v>25</v>
      </c>
      <c r="B30" s="8" t="str">
        <f>Sheet1!B30</f>
        <v>ROSE RAMADHANI</v>
      </c>
      <c r="C30" s="8" t="e">
        <f>VLOOKUP(Sheet1!C30,Sheet1!$N$47:$P$53,3,TRUE)</f>
        <v>#N/A</v>
      </c>
      <c r="D30" s="8" t="e">
        <f>VLOOKUP(Sheet1!D30,Sheet1!$N$47:$P$53,3,TRUE)</f>
        <v>#N/A</v>
      </c>
      <c r="E30" s="8" t="e">
        <f>VLOOKUP(Sheet1!E30,Sheet1!$N$47:$P$53,3,TRUE)</f>
        <v>#N/A</v>
      </c>
      <c r="F30" s="8" t="e">
        <f>VLOOKUP(Sheet1!F30,Sheet1!$N$47:$P$53,3,TRUE)</f>
        <v>#N/A</v>
      </c>
      <c r="G30" s="8" t="e">
        <f>VLOOKUP(Sheet1!G30,Sheet1!$N$47:$P$53,3,TRUE)</f>
        <v>#N/A</v>
      </c>
    </row>
    <row r="31" spans="1:7">
      <c r="A31" s="8">
        <f>Sheet1!A31</f>
        <v>26</v>
      </c>
      <c r="B31" s="8" t="str">
        <f>Sheet1!B31</f>
        <v>JACKSON PHIDELIS</v>
      </c>
      <c r="C31" s="8" t="e">
        <f>VLOOKUP(Sheet1!C31,Sheet1!$N$47:$P$53,3,TRUE)</f>
        <v>#N/A</v>
      </c>
      <c r="D31" s="8" t="e">
        <f>VLOOKUP(Sheet1!D31,Sheet1!$N$47:$P$53,3,TRUE)</f>
        <v>#N/A</v>
      </c>
      <c r="E31" s="8" t="e">
        <f>VLOOKUP(Sheet1!E31,Sheet1!$N$47:$P$53,3,TRUE)</f>
        <v>#N/A</v>
      </c>
      <c r="F31" s="8" t="e">
        <f>VLOOKUP(Sheet1!F31,Sheet1!$N$47:$P$53,3,TRUE)</f>
        <v>#N/A</v>
      </c>
      <c r="G31" s="8" t="e">
        <f>VLOOKUP(Sheet1!G31,Sheet1!$N$47:$P$53,3,TRUE)</f>
        <v>#N/A</v>
      </c>
    </row>
    <row r="32" spans="1:7">
      <c r="A32" s="8">
        <f>Sheet1!A32</f>
        <v>27</v>
      </c>
      <c r="B32" s="8" t="str">
        <f>Sheet1!B32</f>
        <v>ZUHURA KITIME</v>
      </c>
      <c r="C32" s="8" t="e">
        <f>VLOOKUP(Sheet1!C32,Sheet1!$N$47:$P$53,3,TRUE)</f>
        <v>#N/A</v>
      </c>
      <c r="D32" s="8" t="e">
        <f>VLOOKUP(Sheet1!D32,Sheet1!$N$47:$P$53,3,TRUE)</f>
        <v>#N/A</v>
      </c>
      <c r="E32" s="8" t="e">
        <f>VLOOKUP(Sheet1!E32,Sheet1!$N$47:$P$53,3,TRUE)</f>
        <v>#N/A</v>
      </c>
      <c r="F32" s="8" t="e">
        <f>VLOOKUP(Sheet1!F32,Sheet1!$N$47:$P$53,3,TRUE)</f>
        <v>#N/A</v>
      </c>
      <c r="G32" s="8" t="e">
        <f>VLOOKUP(Sheet1!G32,Sheet1!$N$47:$P$53,3,TRUE)</f>
        <v>#N/A</v>
      </c>
    </row>
    <row r="33" spans="1:7">
      <c r="A33" s="8">
        <f>Sheet1!A33</f>
        <v>28</v>
      </c>
      <c r="B33" s="8" t="str">
        <f>Sheet1!B33</f>
        <v>GESHON  KILAS</v>
      </c>
      <c r="C33" s="8" t="e">
        <f>VLOOKUP(Sheet1!C33,Sheet1!$N$47:$P$53,3,TRUE)</f>
        <v>#N/A</v>
      </c>
      <c r="D33" s="8" t="e">
        <f>VLOOKUP(Sheet1!D33,Sheet1!$N$47:$P$53,3,TRUE)</f>
        <v>#N/A</v>
      </c>
      <c r="E33" s="8" t="e">
        <f>VLOOKUP(Sheet1!E33,Sheet1!$N$47:$P$53,3,TRUE)</f>
        <v>#N/A</v>
      </c>
      <c r="F33" s="8" t="e">
        <f>VLOOKUP(Sheet1!F33,Sheet1!$N$47:$P$53,3,TRUE)</f>
        <v>#N/A</v>
      </c>
      <c r="G33" s="8" t="e">
        <f>VLOOKUP(Sheet1!G33,Sheet1!$N$47:$P$53,3,TRUE)</f>
        <v>#N/A</v>
      </c>
    </row>
    <row r="34" spans="1:7">
      <c r="A34" s="8">
        <f>Sheet1!A34</f>
        <v>29</v>
      </c>
      <c r="B34" s="8" t="str">
        <f>Sheet1!B34</f>
        <v>PAULINA M PETER</v>
      </c>
      <c r="C34" s="8" t="e">
        <f>VLOOKUP(Sheet1!C34,Sheet1!$N$47:$P$53,3,TRUE)</f>
        <v>#N/A</v>
      </c>
      <c r="D34" s="8" t="e">
        <f>VLOOKUP(Sheet1!D34,Sheet1!$N$47:$P$53,3,TRUE)</f>
        <v>#N/A</v>
      </c>
      <c r="E34" s="8" t="e">
        <f>VLOOKUP(Sheet1!E34,Sheet1!$N$47:$P$53,3,TRUE)</f>
        <v>#N/A</v>
      </c>
      <c r="F34" s="8" t="e">
        <f>VLOOKUP(Sheet1!F34,Sheet1!$N$47:$P$53,3,TRUE)</f>
        <v>#N/A</v>
      </c>
      <c r="G34" s="8" t="e">
        <f>VLOOKUP(Sheet1!G34,Sheet1!$N$47:$P$53,3,TRUE)</f>
        <v>#N/A</v>
      </c>
    </row>
    <row r="35" spans="1:7">
      <c r="A35" s="8">
        <f>Sheet1!A35</f>
        <v>30</v>
      </c>
      <c r="B35" s="8" t="str">
        <f>Sheet1!B35</f>
        <v>JUMA M HAMBU</v>
      </c>
      <c r="C35" s="8" t="e">
        <f>VLOOKUP(Sheet1!C35,Sheet1!$N$47:$P$53,3,TRUE)</f>
        <v>#N/A</v>
      </c>
      <c r="D35" s="8" t="e">
        <f>VLOOKUP(Sheet1!D35,Sheet1!$N$47:$P$53,3,TRUE)</f>
        <v>#N/A</v>
      </c>
      <c r="E35" s="8" t="e">
        <f>VLOOKUP(Sheet1!E35,Sheet1!$N$47:$P$53,3,TRUE)</f>
        <v>#N/A</v>
      </c>
      <c r="F35" s="8" t="e">
        <f>VLOOKUP(Sheet1!F35,Sheet1!$N$47:$P$53,3,TRUE)</f>
        <v>#N/A</v>
      </c>
      <c r="G35" s="8" t="e">
        <f>VLOOKUP(Sheet1!G35,Sheet1!$N$47:$P$53,3,TRUE)</f>
        <v>#N/A</v>
      </c>
    </row>
    <row r="36" spans="1:7">
      <c r="A36" s="8">
        <f>Sheet1!A36</f>
        <v>31</v>
      </c>
      <c r="B36" s="8" t="str">
        <f>Sheet1!B36</f>
        <v>LEILA KHATIB</v>
      </c>
      <c r="C36" s="8" t="e">
        <f>VLOOKUP(Sheet1!C36,Sheet1!$N$47:$P$53,3,TRUE)</f>
        <v>#N/A</v>
      </c>
      <c r="D36" s="8" t="e">
        <f>VLOOKUP(Sheet1!D36,Sheet1!$N$47:$P$53,3,TRUE)</f>
        <v>#N/A</v>
      </c>
      <c r="E36" s="8" t="e">
        <f>VLOOKUP(Sheet1!E36,Sheet1!$N$47:$P$53,3,TRUE)</f>
        <v>#N/A</v>
      </c>
      <c r="F36" s="8" t="e">
        <f>VLOOKUP(Sheet1!F36,Sheet1!$N$47:$P$53,3,TRUE)</f>
        <v>#N/A</v>
      </c>
      <c r="G36" s="8" t="e">
        <f>VLOOKUP(Sheet1!G36,Sheet1!$N$47:$P$53,3,TRUE)</f>
        <v>#N/A</v>
      </c>
    </row>
    <row r="37" spans="1:7">
      <c r="A37" s="8">
        <f>Sheet1!A37</f>
        <v>32</v>
      </c>
      <c r="B37" s="8" t="str">
        <f>Sheet1!B37</f>
        <v>ZAUDA ISSA</v>
      </c>
      <c r="C37" s="8" t="e">
        <f>VLOOKUP(Sheet1!C37,Sheet1!$N$47:$P$53,3,TRUE)</f>
        <v>#N/A</v>
      </c>
      <c r="D37" s="8" t="e">
        <f>VLOOKUP(Sheet1!D37,Sheet1!$N$47:$P$53,3,TRUE)</f>
        <v>#N/A</v>
      </c>
      <c r="E37" s="8" t="e">
        <f>VLOOKUP(Sheet1!E37,Sheet1!$N$47:$P$53,3,TRUE)</f>
        <v>#N/A</v>
      </c>
      <c r="F37" s="8" t="e">
        <f>VLOOKUP(Sheet1!F37,Sheet1!$N$47:$P$53,3,TRUE)</f>
        <v>#N/A</v>
      </c>
      <c r="G37" s="8" t="e">
        <f>VLOOKUP(Sheet1!G37,Sheet1!$N$47:$P$53,3,TRUE)</f>
        <v>#N/A</v>
      </c>
    </row>
    <row r="38" spans="1:7">
      <c r="A38" s="8">
        <f>Sheet1!A38</f>
        <v>33</v>
      </c>
      <c r="B38" s="8" t="str">
        <f>Sheet1!B38</f>
        <v>AZIZA YAHAYA</v>
      </c>
      <c r="C38" s="8" t="e">
        <f>VLOOKUP(Sheet1!C38,Sheet1!$N$47:$P$53,3,TRUE)</f>
        <v>#N/A</v>
      </c>
      <c r="D38" s="8" t="e">
        <f>VLOOKUP(Sheet1!D38,Sheet1!$N$47:$P$53,3,TRUE)</f>
        <v>#N/A</v>
      </c>
      <c r="E38" s="8" t="e">
        <f>VLOOKUP(Sheet1!E38,Sheet1!$N$47:$P$53,3,TRUE)</f>
        <v>#N/A</v>
      </c>
      <c r="F38" s="8" t="e">
        <f>VLOOKUP(Sheet1!F38,Sheet1!$N$47:$P$53,3,TRUE)</f>
        <v>#N/A</v>
      </c>
      <c r="G38" s="8" t="e">
        <f>VLOOKUP(Sheet1!G38,Sheet1!$N$47:$P$53,3,TRUE)</f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8"/>
  <sheetViews>
    <sheetView workbookViewId="0">
      <selection activeCell="N7" sqref="N7"/>
    </sheetView>
  </sheetViews>
  <sheetFormatPr defaultRowHeight="15"/>
  <cols>
    <col min="2" max="2" width="22" customWidth="1"/>
  </cols>
  <sheetData>
    <row r="5" spans="1:9" ht="62.25">
      <c r="A5" s="8" t="s">
        <v>50</v>
      </c>
      <c r="B5" s="8" t="str">
        <f>Sheet1!B5</f>
        <v>STUDENT NAME</v>
      </c>
      <c r="C5" s="10" t="str">
        <f>Sheet1!C5</f>
        <v>G/S</v>
      </c>
      <c r="D5" s="10" t="str">
        <f>Sheet1!D5</f>
        <v>BAM</v>
      </c>
      <c r="E5" s="10" t="str">
        <f>Sheet1!E5</f>
        <v>HIST</v>
      </c>
      <c r="F5" s="10" t="str">
        <f>Sheet1!F5</f>
        <v>ECONOMICS</v>
      </c>
      <c r="G5" s="10" t="str">
        <f>Sheet1!G5</f>
        <v>GEOG</v>
      </c>
      <c r="H5" s="10" t="s">
        <v>48</v>
      </c>
      <c r="I5" s="10" t="s">
        <v>49</v>
      </c>
    </row>
    <row r="6" spans="1:9">
      <c r="A6" s="8">
        <f>Sheet1!A6</f>
        <v>1</v>
      </c>
      <c r="B6" s="8" t="str">
        <f>Sheet1!B6</f>
        <v>NOEL T ADOLF</v>
      </c>
      <c r="C6" s="8" t="e">
        <f>VLOOKUP(Sheet1!C6,Sheet1!$N$47:$P$53,2,TRUE)</f>
        <v>#N/A</v>
      </c>
      <c r="D6" s="8" t="e">
        <f>VLOOKUP(Sheet1!D6,Sheet1!$N$47:$P$53,2,TRUE)</f>
        <v>#N/A</v>
      </c>
      <c r="E6" s="8" t="e">
        <f>VLOOKUP(Sheet1!E6,Sheet1!$N$47:$P$53,2,TRUE)</f>
        <v>#N/A</v>
      </c>
      <c r="F6" s="8" t="e">
        <f>VLOOKUP(Sheet1!F6,Sheet1!$N$47:$P$53,2,TRUE)</f>
        <v>#N/A</v>
      </c>
      <c r="G6" s="8" t="e">
        <f>VLOOKUP(Sheet1!G6,Sheet1!$N$47:$P$53,2,TRUE)</f>
        <v>#N/A</v>
      </c>
      <c r="H6" s="8" t="e">
        <f>SUM(Sheet2!E6:G6)</f>
        <v>#N/A</v>
      </c>
      <c r="I6" s="8" t="e">
        <f>VLOOKUP(H6,Sheet1!$S$46:$T$50,2,TRUE)</f>
        <v>#N/A</v>
      </c>
    </row>
    <row r="7" spans="1:9">
      <c r="A7" s="8">
        <f>Sheet1!A7</f>
        <v>2</v>
      </c>
      <c r="B7" s="8" t="str">
        <f>Sheet1!B7</f>
        <v>BAHATI H KILONGO</v>
      </c>
      <c r="C7" s="8" t="e">
        <f>VLOOKUP(Sheet1!C7,Sheet1!$N$47:$P$53,2,TRUE)</f>
        <v>#N/A</v>
      </c>
      <c r="D7" s="8" t="e">
        <f>VLOOKUP(Sheet1!D7,Sheet1!$N$47:$P$53,2,TRUE)</f>
        <v>#N/A</v>
      </c>
      <c r="E7" s="8" t="e">
        <f>VLOOKUP(Sheet1!E7,Sheet1!$N$47:$P$53,2,TRUE)</f>
        <v>#N/A</v>
      </c>
      <c r="F7" s="8" t="e">
        <f>VLOOKUP(Sheet1!F7,Sheet1!$N$47:$P$53,2,TRUE)</f>
        <v>#N/A</v>
      </c>
      <c r="G7" s="8" t="e">
        <f>VLOOKUP(Sheet1!G7,Sheet1!$N$47:$P$53,2,TRUE)</f>
        <v>#N/A</v>
      </c>
      <c r="H7" s="8" t="e">
        <f>SUM(Sheet2!E7:G7)</f>
        <v>#N/A</v>
      </c>
      <c r="I7" s="8" t="e">
        <f>VLOOKUP(H7,Sheet1!$S$46:$T$50,2,TRUE)</f>
        <v>#N/A</v>
      </c>
    </row>
    <row r="8" spans="1:9">
      <c r="A8" s="8">
        <f>Sheet1!A8</f>
        <v>3</v>
      </c>
      <c r="B8" s="8" t="str">
        <f>Sheet1!B8</f>
        <v>RAFAEL Y MCHUNO</v>
      </c>
      <c r="C8" s="8" t="e">
        <f>VLOOKUP(Sheet1!C8,Sheet1!$N$47:$P$53,2,TRUE)</f>
        <v>#N/A</v>
      </c>
      <c r="D8" s="8" t="e">
        <f>VLOOKUP(Sheet1!D8,Sheet1!$N$47:$P$53,2,TRUE)</f>
        <v>#N/A</v>
      </c>
      <c r="E8" s="8" t="e">
        <f>VLOOKUP(Sheet1!E8,Sheet1!$N$47:$P$53,2,TRUE)</f>
        <v>#N/A</v>
      </c>
      <c r="F8" s="8" t="e">
        <f>VLOOKUP(Sheet1!F8,Sheet1!$N$47:$P$53,2,TRUE)</f>
        <v>#N/A</v>
      </c>
      <c r="G8" s="8" t="e">
        <f>VLOOKUP(Sheet1!G8,Sheet1!$N$47:$P$53,2,TRUE)</f>
        <v>#N/A</v>
      </c>
      <c r="H8" s="8" t="e">
        <f>SUM(Sheet2!E8:G8)</f>
        <v>#N/A</v>
      </c>
      <c r="I8" s="8" t="e">
        <f>VLOOKUP(H8,Sheet1!$S$46:$T$50,2,TRUE)</f>
        <v>#N/A</v>
      </c>
    </row>
    <row r="9" spans="1:9">
      <c r="A9" s="8">
        <f>Sheet1!A9</f>
        <v>4</v>
      </c>
      <c r="B9" s="8" t="str">
        <f>Sheet1!B9</f>
        <v>DIONIZ E KALANDU</v>
      </c>
      <c r="C9" s="8" t="e">
        <f>VLOOKUP(Sheet1!C9,Sheet1!$N$47:$P$53,2,TRUE)</f>
        <v>#N/A</v>
      </c>
      <c r="D9" s="8" t="e">
        <f>VLOOKUP(Sheet1!D9,Sheet1!$N$47:$P$53,2,TRUE)</f>
        <v>#N/A</v>
      </c>
      <c r="E9" s="8" t="e">
        <f>VLOOKUP(Sheet1!E9,Sheet1!$N$47:$P$53,2,TRUE)</f>
        <v>#N/A</v>
      </c>
      <c r="F9" s="8" t="e">
        <f>VLOOKUP(Sheet1!F9,Sheet1!$N$47:$P$53,2,TRUE)</f>
        <v>#N/A</v>
      </c>
      <c r="G9" s="8" t="e">
        <f>VLOOKUP(Sheet1!G9,Sheet1!$N$47:$P$53,2,TRUE)</f>
        <v>#N/A</v>
      </c>
      <c r="H9" s="8" t="e">
        <f>SUM(Sheet2!E9:G9)</f>
        <v>#N/A</v>
      </c>
      <c r="I9" s="8" t="e">
        <f>VLOOKUP(H9,Sheet1!$S$46:$T$50,2,TRUE)</f>
        <v>#N/A</v>
      </c>
    </row>
    <row r="10" spans="1:9">
      <c r="A10" s="8">
        <f>Sheet1!A10</f>
        <v>5</v>
      </c>
      <c r="B10" s="8" t="str">
        <f>Sheet1!B10</f>
        <v>ALIKO C MWANDUPE</v>
      </c>
      <c r="C10" s="8" t="e">
        <f>VLOOKUP(Sheet1!C10,Sheet1!$N$47:$P$53,2,TRUE)</f>
        <v>#N/A</v>
      </c>
      <c r="D10" s="8" t="e">
        <f>VLOOKUP(Sheet1!D10,Sheet1!$N$47:$P$53,2,TRUE)</f>
        <v>#N/A</v>
      </c>
      <c r="E10" s="8" t="e">
        <f>VLOOKUP(Sheet1!E10,Sheet1!$N$47:$P$53,2,TRUE)</f>
        <v>#N/A</v>
      </c>
      <c r="F10" s="8" t="e">
        <f>VLOOKUP(Sheet1!F10,Sheet1!$N$47:$P$53,2,TRUE)</f>
        <v>#N/A</v>
      </c>
      <c r="G10" s="8" t="e">
        <f>VLOOKUP(Sheet1!G10,Sheet1!$N$47:$P$53,2,TRUE)</f>
        <v>#N/A</v>
      </c>
      <c r="H10" s="8" t="e">
        <f>SUM(Sheet2!E10:G10)</f>
        <v>#N/A</v>
      </c>
      <c r="I10" s="8" t="e">
        <f>VLOOKUP(H10,Sheet1!$S$46:$T$50,2,TRUE)</f>
        <v>#N/A</v>
      </c>
    </row>
    <row r="11" spans="1:9">
      <c r="A11" s="8">
        <f>Sheet1!A11</f>
        <v>6</v>
      </c>
      <c r="B11" s="8" t="str">
        <f>Sheet1!B11</f>
        <v>LILIAN OSCAR</v>
      </c>
      <c r="C11" s="8" t="e">
        <f>VLOOKUP(Sheet1!C11,Sheet1!$N$47:$P$53,2,TRUE)</f>
        <v>#N/A</v>
      </c>
      <c r="D11" s="8" t="e">
        <f>VLOOKUP(Sheet1!D11,Sheet1!$N$47:$P$53,2,TRUE)</f>
        <v>#N/A</v>
      </c>
      <c r="E11" s="8" t="e">
        <f>VLOOKUP(Sheet1!E11,Sheet1!$N$47:$P$53,2,TRUE)</f>
        <v>#N/A</v>
      </c>
      <c r="F11" s="8" t="e">
        <f>VLOOKUP(Sheet1!F11,Sheet1!$N$47:$P$53,2,TRUE)</f>
        <v>#N/A</v>
      </c>
      <c r="G11" s="8" t="e">
        <f>VLOOKUP(Sheet1!G11,Sheet1!$N$47:$P$53,2,TRUE)</f>
        <v>#N/A</v>
      </c>
      <c r="H11" s="8" t="e">
        <f>SUM(Sheet2!E11:G11)</f>
        <v>#N/A</v>
      </c>
      <c r="I11" s="8" t="e">
        <f>VLOOKUP(H11,Sheet1!$S$46:$T$50,2,TRUE)</f>
        <v>#N/A</v>
      </c>
    </row>
    <row r="12" spans="1:9">
      <c r="A12" s="8">
        <f>Sheet1!A12</f>
        <v>7</v>
      </c>
      <c r="B12" s="8" t="str">
        <f>Sheet1!B12</f>
        <v>EMMANUEL MGHASE</v>
      </c>
      <c r="C12" s="8" t="e">
        <f>VLOOKUP(Sheet1!C12,Sheet1!$N$47:$P$53,2,TRUE)</f>
        <v>#N/A</v>
      </c>
      <c r="D12" s="8" t="e">
        <f>VLOOKUP(Sheet1!D12,Sheet1!$N$47:$P$53,2,TRUE)</f>
        <v>#N/A</v>
      </c>
      <c r="E12" s="8" t="e">
        <f>VLOOKUP(Sheet1!E12,Sheet1!$N$47:$P$53,2,TRUE)</f>
        <v>#N/A</v>
      </c>
      <c r="F12" s="8" t="e">
        <f>VLOOKUP(Sheet1!F12,Sheet1!$N$47:$P$53,2,TRUE)</f>
        <v>#N/A</v>
      </c>
      <c r="G12" s="8" t="e">
        <f>VLOOKUP(Sheet1!G12,Sheet1!$N$47:$P$53,2,TRUE)</f>
        <v>#N/A</v>
      </c>
      <c r="H12" s="8" t="e">
        <f>SUM(Sheet2!E12:G12)</f>
        <v>#N/A</v>
      </c>
      <c r="I12" s="8" t="e">
        <f>VLOOKUP(H12,Sheet1!$S$46:$T$50,2,TRUE)</f>
        <v>#N/A</v>
      </c>
    </row>
    <row r="13" spans="1:9">
      <c r="A13" s="8">
        <f>Sheet1!A13</f>
        <v>8</v>
      </c>
      <c r="B13" s="8" t="str">
        <f>Sheet1!B13</f>
        <v>SHAIBU MUSA</v>
      </c>
      <c r="C13" s="8" t="e">
        <f>VLOOKUP(Sheet1!C13,Sheet1!$N$47:$P$53,2,TRUE)</f>
        <v>#N/A</v>
      </c>
      <c r="D13" s="8" t="e">
        <f>VLOOKUP(Sheet1!D13,Sheet1!$N$47:$P$53,2,TRUE)</f>
        <v>#N/A</v>
      </c>
      <c r="E13" s="8" t="e">
        <f>VLOOKUP(Sheet1!E13,Sheet1!$N$47:$P$53,2,TRUE)</f>
        <v>#N/A</v>
      </c>
      <c r="F13" s="8" t="e">
        <f>VLOOKUP(Sheet1!F13,Sheet1!$N$47:$P$53,2,TRUE)</f>
        <v>#N/A</v>
      </c>
      <c r="G13" s="8" t="e">
        <f>VLOOKUP(Sheet1!G13,Sheet1!$N$47:$P$53,2,TRUE)</f>
        <v>#N/A</v>
      </c>
      <c r="H13" s="8" t="e">
        <f>SUM(Sheet2!E13:G13)</f>
        <v>#N/A</v>
      </c>
      <c r="I13" s="8" t="e">
        <f>VLOOKUP(H13,Sheet1!$S$46:$T$50,2,TRUE)</f>
        <v>#N/A</v>
      </c>
    </row>
    <row r="14" spans="1:9">
      <c r="A14" s="8">
        <f>Sheet1!A14</f>
        <v>9</v>
      </c>
      <c r="B14" s="8" t="str">
        <f>Sheet1!B14</f>
        <v>GEOFREY B NDUNGURU</v>
      </c>
      <c r="C14" s="8" t="e">
        <f>VLOOKUP(Sheet1!C14,Sheet1!$N$47:$P$53,2,TRUE)</f>
        <v>#N/A</v>
      </c>
      <c r="D14" s="8" t="e">
        <f>VLOOKUP(Sheet1!D14,Sheet1!$N$47:$P$53,2,TRUE)</f>
        <v>#N/A</v>
      </c>
      <c r="E14" s="8" t="e">
        <f>VLOOKUP(Sheet1!E14,Sheet1!$N$47:$P$53,2,TRUE)</f>
        <v>#N/A</v>
      </c>
      <c r="F14" s="8" t="e">
        <f>VLOOKUP(Sheet1!F14,Sheet1!$N$47:$P$53,2,TRUE)</f>
        <v>#N/A</v>
      </c>
      <c r="G14" s="8" t="e">
        <f>VLOOKUP(Sheet1!G14,Sheet1!$N$47:$P$53,2,TRUE)</f>
        <v>#N/A</v>
      </c>
      <c r="H14" s="8" t="e">
        <f>SUM(Sheet2!E14:G14)</f>
        <v>#N/A</v>
      </c>
      <c r="I14" s="8" t="e">
        <f>VLOOKUP(H14,Sheet1!$S$46:$T$50,2,TRUE)</f>
        <v>#N/A</v>
      </c>
    </row>
    <row r="15" spans="1:9">
      <c r="A15" s="8">
        <f>Sheet1!A15</f>
        <v>10</v>
      </c>
      <c r="B15" s="8" t="str">
        <f>Sheet1!B15</f>
        <v>YUSUPH S ISMAIL</v>
      </c>
      <c r="C15" s="8" t="e">
        <f>VLOOKUP(Sheet1!C15,Sheet1!$N$47:$P$53,2,TRUE)</f>
        <v>#N/A</v>
      </c>
      <c r="D15" s="8" t="e">
        <f>VLOOKUP(Sheet1!D15,Sheet1!$N$47:$P$53,2,TRUE)</f>
        <v>#N/A</v>
      </c>
      <c r="E15" s="8" t="e">
        <f>VLOOKUP(Sheet1!E15,Sheet1!$N$47:$P$53,2,TRUE)</f>
        <v>#N/A</v>
      </c>
      <c r="F15" s="8" t="e">
        <f>VLOOKUP(Sheet1!F15,Sheet1!$N$47:$P$53,2,TRUE)</f>
        <v>#N/A</v>
      </c>
      <c r="G15" s="8" t="e">
        <f>VLOOKUP(Sheet1!G15,Sheet1!$N$47:$P$53,2,TRUE)</f>
        <v>#N/A</v>
      </c>
      <c r="H15" s="8" t="e">
        <f>SUM(Sheet2!E15:G15)</f>
        <v>#N/A</v>
      </c>
      <c r="I15" s="8" t="e">
        <f>VLOOKUP(H15,Sheet1!$S$46:$T$50,2,TRUE)</f>
        <v>#N/A</v>
      </c>
    </row>
    <row r="16" spans="1:9">
      <c r="A16" s="8">
        <f>Sheet1!A16</f>
        <v>11</v>
      </c>
      <c r="B16" s="8" t="str">
        <f>Sheet1!B16</f>
        <v>NAOMI K YAMATI</v>
      </c>
      <c r="C16" s="8" t="e">
        <f>VLOOKUP(Sheet1!C16,Sheet1!$N$47:$P$53,2,TRUE)</f>
        <v>#N/A</v>
      </c>
      <c r="D16" s="8" t="e">
        <f>VLOOKUP(Sheet1!D16,Sheet1!$N$47:$P$53,2,TRUE)</f>
        <v>#N/A</v>
      </c>
      <c r="E16" s="8" t="e">
        <f>VLOOKUP(Sheet1!E16,Sheet1!$N$47:$P$53,2,TRUE)</f>
        <v>#N/A</v>
      </c>
      <c r="F16" s="8" t="e">
        <f>VLOOKUP(Sheet1!F16,Sheet1!$N$47:$P$53,2,TRUE)</f>
        <v>#N/A</v>
      </c>
      <c r="G16" s="8" t="e">
        <f>VLOOKUP(Sheet1!G16,Sheet1!$N$47:$P$53,2,TRUE)</f>
        <v>#N/A</v>
      </c>
      <c r="H16" s="8" t="e">
        <f>SUM(Sheet2!E16:G16)</f>
        <v>#N/A</v>
      </c>
      <c r="I16" s="8" t="e">
        <f>VLOOKUP(H16,Sheet1!$S$46:$T$50,2,TRUE)</f>
        <v>#N/A</v>
      </c>
    </row>
    <row r="17" spans="1:9">
      <c r="A17" s="8">
        <f>Sheet1!A17</f>
        <v>12</v>
      </c>
      <c r="B17" s="8" t="str">
        <f>Sheet1!B17</f>
        <v>INNOCENT A KILAWE</v>
      </c>
      <c r="C17" s="8" t="e">
        <f>VLOOKUP(Sheet1!C17,Sheet1!$N$47:$P$53,2,TRUE)</f>
        <v>#N/A</v>
      </c>
      <c r="D17" s="8" t="e">
        <f>VLOOKUP(Sheet1!D17,Sheet1!$N$47:$P$53,2,TRUE)</f>
        <v>#N/A</v>
      </c>
      <c r="E17" s="8" t="e">
        <f>VLOOKUP(Sheet1!E17,Sheet1!$N$47:$P$53,2,TRUE)</f>
        <v>#N/A</v>
      </c>
      <c r="F17" s="8" t="e">
        <f>VLOOKUP(Sheet1!F17,Sheet1!$N$47:$P$53,2,TRUE)</f>
        <v>#N/A</v>
      </c>
      <c r="G17" s="8" t="e">
        <f>VLOOKUP(Sheet1!G17,Sheet1!$N$47:$P$53,2,TRUE)</f>
        <v>#N/A</v>
      </c>
      <c r="H17" s="8" t="e">
        <f>SUM(Sheet2!E17:G17)</f>
        <v>#N/A</v>
      </c>
      <c r="I17" s="8" t="e">
        <f>VLOOKUP(H17,Sheet1!$S$46:$T$50,2,TRUE)</f>
        <v>#N/A</v>
      </c>
    </row>
    <row r="18" spans="1:9">
      <c r="A18" s="8">
        <f>Sheet1!A18</f>
        <v>13</v>
      </c>
      <c r="B18" s="8" t="str">
        <f>Sheet1!B18</f>
        <v>LAMECK Y MWAFIFI</v>
      </c>
      <c r="C18" s="8" t="e">
        <f>VLOOKUP(Sheet1!C18,Sheet1!$N$47:$P$53,2,TRUE)</f>
        <v>#N/A</v>
      </c>
      <c r="D18" s="8" t="e">
        <f>VLOOKUP(Sheet1!D18,Sheet1!$N$47:$P$53,2,TRUE)</f>
        <v>#N/A</v>
      </c>
      <c r="E18" s="8" t="e">
        <f>VLOOKUP(Sheet1!E18,Sheet1!$N$47:$P$53,2,TRUE)</f>
        <v>#N/A</v>
      </c>
      <c r="F18" s="8" t="e">
        <f>VLOOKUP(Sheet1!F18,Sheet1!$N$47:$P$53,2,TRUE)</f>
        <v>#N/A</v>
      </c>
      <c r="G18" s="8" t="e">
        <f>VLOOKUP(Sheet1!G18,Sheet1!$N$47:$P$53,2,TRUE)</f>
        <v>#N/A</v>
      </c>
      <c r="H18" s="8" t="e">
        <f>SUM(Sheet2!E18:G18)</f>
        <v>#N/A</v>
      </c>
      <c r="I18" s="8" t="e">
        <f>VLOOKUP(H18,Sheet1!$S$46:$T$50,2,TRUE)</f>
        <v>#N/A</v>
      </c>
    </row>
    <row r="19" spans="1:9">
      <c r="A19" s="8">
        <f>Sheet1!A19</f>
        <v>14</v>
      </c>
      <c r="B19" s="8" t="str">
        <f>Sheet1!B19</f>
        <v>SELINA ZEFANIA</v>
      </c>
      <c r="C19" s="8" t="e">
        <f>VLOOKUP(Sheet1!C19,Sheet1!$N$47:$P$53,2,TRUE)</f>
        <v>#N/A</v>
      </c>
      <c r="D19" s="8" t="e">
        <f>VLOOKUP(Sheet1!D19,Sheet1!$N$47:$P$53,2,TRUE)</f>
        <v>#N/A</v>
      </c>
      <c r="E19" s="8" t="e">
        <f>VLOOKUP(Sheet1!E19,Sheet1!$N$47:$P$53,2,TRUE)</f>
        <v>#N/A</v>
      </c>
      <c r="F19" s="8" t="e">
        <f>VLOOKUP(Sheet1!F19,Sheet1!$N$47:$P$53,2,TRUE)</f>
        <v>#N/A</v>
      </c>
      <c r="G19" s="8" t="e">
        <f>VLOOKUP(Sheet1!G19,Sheet1!$N$47:$P$53,2,TRUE)</f>
        <v>#N/A</v>
      </c>
      <c r="H19" s="8" t="e">
        <f>SUM(Sheet2!E19:G19)</f>
        <v>#N/A</v>
      </c>
      <c r="I19" s="8" t="e">
        <f>VLOOKUP(H19,Sheet1!$S$46:$T$50,2,TRUE)</f>
        <v>#N/A</v>
      </c>
    </row>
    <row r="20" spans="1:9">
      <c r="A20" s="8">
        <f>Sheet1!A20</f>
        <v>15</v>
      </c>
      <c r="B20" s="8" t="str">
        <f>Sheet1!B20</f>
        <v>NASRA A KUNGA</v>
      </c>
      <c r="C20" s="8" t="e">
        <f>VLOOKUP(Sheet1!C20,Sheet1!$N$47:$P$53,2,TRUE)</f>
        <v>#N/A</v>
      </c>
      <c r="D20" s="8" t="e">
        <f>VLOOKUP(Sheet1!D20,Sheet1!$N$47:$P$53,2,TRUE)</f>
        <v>#N/A</v>
      </c>
      <c r="E20" s="8" t="e">
        <f>VLOOKUP(Sheet1!E20,Sheet1!$N$47:$P$53,2,TRUE)</f>
        <v>#N/A</v>
      </c>
      <c r="F20" s="8" t="e">
        <f>VLOOKUP(Sheet1!F20,Sheet1!$N$47:$P$53,2,TRUE)</f>
        <v>#N/A</v>
      </c>
      <c r="G20" s="8" t="e">
        <f>VLOOKUP(Sheet1!G20,Sheet1!$N$47:$P$53,2,TRUE)</f>
        <v>#N/A</v>
      </c>
      <c r="H20" s="8" t="e">
        <f>SUM(Sheet2!E20:G20)</f>
        <v>#N/A</v>
      </c>
      <c r="I20" s="8" t="e">
        <f>VLOOKUP(H20,Sheet1!$S$46:$T$50,2,TRUE)</f>
        <v>#N/A</v>
      </c>
    </row>
    <row r="21" spans="1:9">
      <c r="A21" s="8">
        <f>Sheet1!A21</f>
        <v>16</v>
      </c>
      <c r="B21" s="8" t="str">
        <f>Sheet1!B21</f>
        <v>NIMROD W ALLY</v>
      </c>
      <c r="C21" s="8" t="e">
        <f>VLOOKUP(Sheet1!C21,Sheet1!$N$47:$P$53,2,TRUE)</f>
        <v>#N/A</v>
      </c>
      <c r="D21" s="8" t="e">
        <f>VLOOKUP(Sheet1!D21,Sheet1!$N$47:$P$53,2,TRUE)</f>
        <v>#N/A</v>
      </c>
      <c r="E21" s="8" t="e">
        <f>VLOOKUP(Sheet1!E21,Sheet1!$N$47:$P$53,2,TRUE)</f>
        <v>#N/A</v>
      </c>
      <c r="F21" s="8" t="e">
        <f>VLOOKUP(Sheet1!F21,Sheet1!$N$47:$P$53,2,TRUE)</f>
        <v>#N/A</v>
      </c>
      <c r="G21" s="8" t="e">
        <f>VLOOKUP(Sheet1!G21,Sheet1!$N$47:$P$53,2,TRUE)</f>
        <v>#N/A</v>
      </c>
      <c r="H21" s="8" t="e">
        <f>SUM(Sheet2!E21:G21)</f>
        <v>#N/A</v>
      </c>
      <c r="I21" s="8" t="e">
        <f>VLOOKUP(H21,Sheet1!$S$46:$T$50,2,TRUE)</f>
        <v>#N/A</v>
      </c>
    </row>
    <row r="22" spans="1:9">
      <c r="A22" s="8">
        <f>Sheet1!A22</f>
        <v>17</v>
      </c>
      <c r="B22" s="8" t="str">
        <f>Sheet1!B22</f>
        <v>AMIRI Y HOSENI</v>
      </c>
      <c r="C22" s="8" t="e">
        <f>VLOOKUP(Sheet1!C22,Sheet1!$N$47:$P$53,2,TRUE)</f>
        <v>#N/A</v>
      </c>
      <c r="D22" s="8" t="e">
        <f>VLOOKUP(Sheet1!D22,Sheet1!$N$47:$P$53,2,TRUE)</f>
        <v>#N/A</v>
      </c>
      <c r="E22" s="8" t="e">
        <f>VLOOKUP(Sheet1!E22,Sheet1!$N$47:$P$53,2,TRUE)</f>
        <v>#N/A</v>
      </c>
      <c r="F22" s="8" t="e">
        <f>VLOOKUP(Sheet1!F22,Sheet1!$N$47:$P$53,2,TRUE)</f>
        <v>#N/A</v>
      </c>
      <c r="G22" s="8" t="e">
        <f>VLOOKUP(Sheet1!G22,Sheet1!$N$47:$P$53,2,TRUE)</f>
        <v>#N/A</v>
      </c>
      <c r="H22" s="8" t="e">
        <f>SUM(Sheet2!E22:G22)</f>
        <v>#N/A</v>
      </c>
      <c r="I22" s="8" t="e">
        <f>VLOOKUP(H22,Sheet1!$S$46:$T$50,2,TRUE)</f>
        <v>#N/A</v>
      </c>
    </row>
    <row r="23" spans="1:9">
      <c r="A23" s="8">
        <f>Sheet1!A23</f>
        <v>18</v>
      </c>
      <c r="B23" s="8" t="str">
        <f>Sheet1!B23</f>
        <v>MERCY S PALLANGYO</v>
      </c>
      <c r="C23" s="8" t="e">
        <f>VLOOKUP(Sheet1!C23,Sheet1!$N$47:$P$53,2,TRUE)</f>
        <v>#N/A</v>
      </c>
      <c r="D23" s="8" t="e">
        <f>VLOOKUP(Sheet1!D23,Sheet1!$N$47:$P$53,2,TRUE)</f>
        <v>#N/A</v>
      </c>
      <c r="E23" s="8" t="e">
        <f>VLOOKUP(Sheet1!E23,Sheet1!$N$47:$P$53,2,TRUE)</f>
        <v>#N/A</v>
      </c>
      <c r="F23" s="8" t="e">
        <f>VLOOKUP(Sheet1!F23,Sheet1!$N$47:$P$53,2,TRUE)</f>
        <v>#N/A</v>
      </c>
      <c r="G23" s="8" t="e">
        <f>VLOOKUP(Sheet1!G23,Sheet1!$N$47:$P$53,2,TRUE)</f>
        <v>#N/A</v>
      </c>
      <c r="H23" s="8" t="e">
        <f>SUM(Sheet2!E23:G23)</f>
        <v>#N/A</v>
      </c>
      <c r="I23" s="8" t="e">
        <f>VLOOKUP(H23,Sheet1!$S$46:$T$50,2,TRUE)</f>
        <v>#N/A</v>
      </c>
    </row>
    <row r="24" spans="1:9">
      <c r="A24" s="8">
        <f>Sheet1!A24</f>
        <v>19</v>
      </c>
      <c r="B24" s="8" t="str">
        <f>Sheet1!B24</f>
        <v>ENESIA M MSOLLA</v>
      </c>
      <c r="C24" s="8" t="e">
        <f>VLOOKUP(Sheet1!C24,Sheet1!$N$47:$P$53,2,TRUE)</f>
        <v>#N/A</v>
      </c>
      <c r="D24" s="8" t="e">
        <f>VLOOKUP(Sheet1!D24,Sheet1!$N$47:$P$53,2,TRUE)</f>
        <v>#N/A</v>
      </c>
      <c r="E24" s="8" t="e">
        <f>VLOOKUP(Sheet1!E24,Sheet1!$N$47:$P$53,2,TRUE)</f>
        <v>#N/A</v>
      </c>
      <c r="F24" s="8" t="e">
        <f>VLOOKUP(Sheet1!F24,Sheet1!$N$47:$P$53,2,TRUE)</f>
        <v>#N/A</v>
      </c>
      <c r="G24" s="8" t="e">
        <f>VLOOKUP(Sheet1!G24,Sheet1!$N$47:$P$53,2,TRUE)</f>
        <v>#N/A</v>
      </c>
      <c r="H24" s="8" t="e">
        <f>SUM(Sheet2!E24:G24)</f>
        <v>#N/A</v>
      </c>
      <c r="I24" s="8" t="e">
        <f>VLOOKUP(H24,Sheet1!$S$46:$T$50,2,TRUE)</f>
        <v>#N/A</v>
      </c>
    </row>
    <row r="25" spans="1:9">
      <c r="A25" s="8">
        <f>Sheet1!A25</f>
        <v>20</v>
      </c>
      <c r="B25" s="8" t="str">
        <f>Sheet1!B25</f>
        <v>MARKO M LANJILI</v>
      </c>
      <c r="C25" s="8" t="e">
        <f>VLOOKUP(Sheet1!C25,Sheet1!$N$47:$P$53,2,TRUE)</f>
        <v>#N/A</v>
      </c>
      <c r="D25" s="8" t="e">
        <f>VLOOKUP(Sheet1!D25,Sheet1!$N$47:$P$53,2,TRUE)</f>
        <v>#N/A</v>
      </c>
      <c r="E25" s="8" t="e">
        <f>VLOOKUP(Sheet1!E25,Sheet1!$N$47:$P$53,2,TRUE)</f>
        <v>#N/A</v>
      </c>
      <c r="F25" s="8" t="e">
        <f>VLOOKUP(Sheet1!F25,Sheet1!$N$47:$P$53,2,TRUE)</f>
        <v>#N/A</v>
      </c>
      <c r="G25" s="8" t="e">
        <f>VLOOKUP(Sheet1!G25,Sheet1!$N$47:$P$53,2,TRUE)</f>
        <v>#N/A</v>
      </c>
      <c r="H25" s="8" t="e">
        <f>SUM(Sheet2!E25:G25)</f>
        <v>#N/A</v>
      </c>
      <c r="I25" s="8" t="e">
        <f>VLOOKUP(H25,Sheet1!$S$46:$T$50,2,TRUE)</f>
        <v>#N/A</v>
      </c>
    </row>
    <row r="26" spans="1:9">
      <c r="A26" s="8">
        <f>Sheet1!A26</f>
        <v>21</v>
      </c>
      <c r="B26" s="8" t="str">
        <f>Sheet1!B26</f>
        <v>SEMENI ATHUMANI</v>
      </c>
      <c r="C26" s="8" t="e">
        <f>VLOOKUP(Sheet1!C26,Sheet1!$N$47:$P$53,2,TRUE)</f>
        <v>#N/A</v>
      </c>
      <c r="D26" s="8" t="e">
        <f>VLOOKUP(Sheet1!D26,Sheet1!$N$47:$P$53,2,TRUE)</f>
        <v>#N/A</v>
      </c>
      <c r="E26" s="8" t="e">
        <f>VLOOKUP(Sheet1!E26,Sheet1!$N$47:$P$53,2,TRUE)</f>
        <v>#N/A</v>
      </c>
      <c r="F26" s="8" t="e">
        <f>VLOOKUP(Sheet1!F26,Sheet1!$N$47:$P$53,2,TRUE)</f>
        <v>#N/A</v>
      </c>
      <c r="G26" s="8" t="e">
        <f>VLOOKUP(Sheet1!G26,Sheet1!$N$47:$P$53,2,TRUE)</f>
        <v>#N/A</v>
      </c>
      <c r="H26" s="8" t="e">
        <f>SUM(Sheet2!E26:G26)</f>
        <v>#N/A</v>
      </c>
      <c r="I26" s="8" t="e">
        <f>VLOOKUP(H26,Sheet1!$S$46:$T$50,2,TRUE)</f>
        <v>#N/A</v>
      </c>
    </row>
    <row r="27" spans="1:9">
      <c r="A27" s="8">
        <f>Sheet1!A27</f>
        <v>22</v>
      </c>
      <c r="B27" s="8" t="str">
        <f>Sheet1!B27</f>
        <v>RAHELI AUGUSTINO</v>
      </c>
      <c r="C27" s="8" t="e">
        <f>VLOOKUP(Sheet1!C27,Sheet1!$N$47:$P$53,2,TRUE)</f>
        <v>#N/A</v>
      </c>
      <c r="D27" s="8" t="e">
        <f>VLOOKUP(Sheet1!D27,Sheet1!$N$47:$P$53,2,TRUE)</f>
        <v>#N/A</v>
      </c>
      <c r="E27" s="8" t="e">
        <f>VLOOKUP(Sheet1!E27,Sheet1!$N$47:$P$53,2,TRUE)</f>
        <v>#N/A</v>
      </c>
      <c r="F27" s="8" t="e">
        <f>VLOOKUP(Sheet1!F27,Sheet1!$N$47:$P$53,2,TRUE)</f>
        <v>#N/A</v>
      </c>
      <c r="G27" s="8" t="e">
        <f>VLOOKUP(Sheet1!G27,Sheet1!$N$47:$P$53,2,TRUE)</f>
        <v>#N/A</v>
      </c>
      <c r="H27" s="8" t="e">
        <f>SUM(Sheet2!E27:G27)</f>
        <v>#N/A</v>
      </c>
      <c r="I27" s="8" t="e">
        <f>VLOOKUP(H27,Sheet1!$S$46:$T$50,2,TRUE)</f>
        <v>#N/A</v>
      </c>
    </row>
    <row r="28" spans="1:9">
      <c r="A28" s="8">
        <f>Sheet1!A28</f>
        <v>23</v>
      </c>
      <c r="B28" s="8" t="str">
        <f>Sheet1!B28</f>
        <v>BEATRICE V KISAKA</v>
      </c>
      <c r="C28" s="8" t="e">
        <f>VLOOKUP(Sheet1!C28,Sheet1!$N$47:$P$53,2,TRUE)</f>
        <v>#N/A</v>
      </c>
      <c r="D28" s="8" t="e">
        <f>VLOOKUP(Sheet1!D28,Sheet1!$N$47:$P$53,2,TRUE)</f>
        <v>#N/A</v>
      </c>
      <c r="E28" s="8" t="e">
        <f>VLOOKUP(Sheet1!E28,Sheet1!$N$47:$P$53,2,TRUE)</f>
        <v>#N/A</v>
      </c>
      <c r="F28" s="8" t="e">
        <f>VLOOKUP(Sheet1!F28,Sheet1!$N$47:$P$53,2,TRUE)</f>
        <v>#N/A</v>
      </c>
      <c r="G28" s="8" t="e">
        <f>VLOOKUP(Sheet1!G28,Sheet1!$N$47:$P$53,2,TRUE)</f>
        <v>#N/A</v>
      </c>
      <c r="H28" s="8" t="e">
        <f>SUM(Sheet2!E28:G28)</f>
        <v>#N/A</v>
      </c>
      <c r="I28" s="8" t="e">
        <f>VLOOKUP(H28,Sheet1!$S$46:$T$50,2,TRUE)</f>
        <v>#N/A</v>
      </c>
    </row>
    <row r="29" spans="1:9">
      <c r="A29" s="8">
        <f>Sheet1!A29</f>
        <v>24</v>
      </c>
      <c r="B29" s="8" t="str">
        <f>Sheet1!B29</f>
        <v>SALOMNE D YOHANA</v>
      </c>
      <c r="C29" s="8" t="e">
        <f>VLOOKUP(Sheet1!C29,Sheet1!$N$47:$P$53,2,TRUE)</f>
        <v>#N/A</v>
      </c>
      <c r="D29" s="8" t="e">
        <f>VLOOKUP(Sheet1!D29,Sheet1!$N$47:$P$53,2,TRUE)</f>
        <v>#N/A</v>
      </c>
      <c r="E29" s="8" t="e">
        <f>VLOOKUP(Sheet1!E29,Sheet1!$N$47:$P$53,2,TRUE)</f>
        <v>#N/A</v>
      </c>
      <c r="F29" s="8" t="e">
        <f>VLOOKUP(Sheet1!F29,Sheet1!$N$47:$P$53,2,TRUE)</f>
        <v>#N/A</v>
      </c>
      <c r="G29" s="8" t="e">
        <f>VLOOKUP(Sheet1!G29,Sheet1!$N$47:$P$53,2,TRUE)</f>
        <v>#N/A</v>
      </c>
      <c r="H29" s="8" t="e">
        <f>SUM(Sheet2!E29:G29)</f>
        <v>#N/A</v>
      </c>
      <c r="I29" s="8" t="e">
        <f>VLOOKUP(H29,Sheet1!$S$46:$T$50,2,TRUE)</f>
        <v>#N/A</v>
      </c>
    </row>
    <row r="30" spans="1:9">
      <c r="A30" s="8">
        <f>Sheet1!A30</f>
        <v>25</v>
      </c>
      <c r="B30" s="8" t="str">
        <f>Sheet1!B30</f>
        <v>ROSE RAMADHANI</v>
      </c>
      <c r="C30" s="8" t="e">
        <f>VLOOKUP(Sheet1!C30,Sheet1!$N$47:$P$53,2,TRUE)</f>
        <v>#N/A</v>
      </c>
      <c r="D30" s="8" t="e">
        <f>VLOOKUP(Sheet1!D30,Sheet1!$N$47:$P$53,2,TRUE)</f>
        <v>#N/A</v>
      </c>
      <c r="E30" s="8" t="e">
        <f>VLOOKUP(Sheet1!E30,Sheet1!$N$47:$P$53,2,TRUE)</f>
        <v>#N/A</v>
      </c>
      <c r="F30" s="8" t="e">
        <f>VLOOKUP(Sheet1!F30,Sheet1!$N$47:$P$53,2,TRUE)</f>
        <v>#N/A</v>
      </c>
      <c r="G30" s="8" t="e">
        <f>VLOOKUP(Sheet1!G30,Sheet1!$N$47:$P$53,2,TRUE)</f>
        <v>#N/A</v>
      </c>
      <c r="H30" s="8" t="e">
        <f>SUM(Sheet2!E30:G30)</f>
        <v>#N/A</v>
      </c>
      <c r="I30" s="8" t="e">
        <f>VLOOKUP(H30,Sheet1!$S$46:$T$50,2,TRUE)</f>
        <v>#N/A</v>
      </c>
    </row>
    <row r="31" spans="1:9">
      <c r="A31" s="8">
        <f>Sheet1!A31</f>
        <v>26</v>
      </c>
      <c r="B31" s="8" t="str">
        <f>Sheet1!B31</f>
        <v>JACKSON PHIDELIS</v>
      </c>
      <c r="C31" s="8" t="e">
        <f>VLOOKUP(Sheet1!C31,Sheet1!$N$47:$P$53,2,TRUE)</f>
        <v>#N/A</v>
      </c>
      <c r="D31" s="8" t="e">
        <f>VLOOKUP(Sheet1!D31,Sheet1!$N$47:$P$53,2,TRUE)</f>
        <v>#N/A</v>
      </c>
      <c r="E31" s="8" t="e">
        <f>VLOOKUP(Sheet1!E31,Sheet1!$N$47:$P$53,2,TRUE)</f>
        <v>#N/A</v>
      </c>
      <c r="F31" s="8" t="e">
        <f>VLOOKUP(Sheet1!F31,Sheet1!$N$47:$P$53,2,TRUE)</f>
        <v>#N/A</v>
      </c>
      <c r="G31" s="8" t="e">
        <f>VLOOKUP(Sheet1!G31,Sheet1!$N$47:$P$53,2,TRUE)</f>
        <v>#N/A</v>
      </c>
      <c r="H31" s="8" t="e">
        <f>SUM(Sheet2!E31:G31)</f>
        <v>#N/A</v>
      </c>
      <c r="I31" s="8" t="e">
        <f>VLOOKUP(H31,Sheet1!$S$46:$T$50,2,TRUE)</f>
        <v>#N/A</v>
      </c>
    </row>
    <row r="32" spans="1:9">
      <c r="A32" s="8">
        <f>Sheet1!A32</f>
        <v>27</v>
      </c>
      <c r="B32" s="8" t="str">
        <f>Sheet1!B32</f>
        <v>ZUHURA KITIME</v>
      </c>
      <c r="C32" s="8" t="e">
        <f>VLOOKUP(Sheet1!C32,Sheet1!$N$47:$P$53,2,TRUE)</f>
        <v>#N/A</v>
      </c>
      <c r="D32" s="8" t="e">
        <f>VLOOKUP(Sheet1!D32,Sheet1!$N$47:$P$53,2,TRUE)</f>
        <v>#N/A</v>
      </c>
      <c r="E32" s="8" t="e">
        <f>VLOOKUP(Sheet1!E32,Sheet1!$N$47:$P$53,2,TRUE)</f>
        <v>#N/A</v>
      </c>
      <c r="F32" s="8" t="e">
        <f>VLOOKUP(Sheet1!F32,Sheet1!$N$47:$P$53,2,TRUE)</f>
        <v>#N/A</v>
      </c>
      <c r="G32" s="8" t="e">
        <f>VLOOKUP(Sheet1!G32,Sheet1!$N$47:$P$53,2,TRUE)</f>
        <v>#N/A</v>
      </c>
      <c r="H32" s="8" t="e">
        <f>SUM(Sheet2!E32:G32)</f>
        <v>#N/A</v>
      </c>
      <c r="I32" s="8" t="e">
        <f>VLOOKUP(H32,Sheet1!$S$46:$T$50,2,TRUE)</f>
        <v>#N/A</v>
      </c>
    </row>
    <row r="33" spans="1:9">
      <c r="A33" s="8">
        <f>Sheet1!A33</f>
        <v>28</v>
      </c>
      <c r="B33" s="8" t="str">
        <f>Sheet1!B33</f>
        <v>GESHON  KILAS</v>
      </c>
      <c r="C33" s="8" t="e">
        <f>VLOOKUP(Sheet1!C33,Sheet1!$N$47:$P$53,2,TRUE)</f>
        <v>#N/A</v>
      </c>
      <c r="D33" s="8" t="e">
        <f>VLOOKUP(Sheet1!D33,Sheet1!$N$47:$P$53,2,TRUE)</f>
        <v>#N/A</v>
      </c>
      <c r="E33" s="8" t="e">
        <f>VLOOKUP(Sheet1!E33,Sheet1!$N$47:$P$53,2,TRUE)</f>
        <v>#N/A</v>
      </c>
      <c r="F33" s="8" t="e">
        <f>VLOOKUP(Sheet1!F33,Sheet1!$N$47:$P$53,2,TRUE)</f>
        <v>#N/A</v>
      </c>
      <c r="G33" s="8" t="e">
        <f>VLOOKUP(Sheet1!G33,Sheet1!$N$47:$P$53,2,TRUE)</f>
        <v>#N/A</v>
      </c>
      <c r="H33" s="8" t="e">
        <f>SUM(Sheet2!E33:G33)</f>
        <v>#N/A</v>
      </c>
      <c r="I33" s="8" t="e">
        <f>VLOOKUP(H33,Sheet1!$S$46:$T$50,2,TRUE)</f>
        <v>#N/A</v>
      </c>
    </row>
    <row r="34" spans="1:9">
      <c r="A34" s="8">
        <f>Sheet1!A34</f>
        <v>29</v>
      </c>
      <c r="B34" s="8" t="str">
        <f>Sheet1!B34</f>
        <v>PAULINA M PETER</v>
      </c>
      <c r="C34" s="8" t="e">
        <f>VLOOKUP(Sheet1!C34,Sheet1!$N$47:$P$53,2,TRUE)</f>
        <v>#N/A</v>
      </c>
      <c r="D34" s="8" t="e">
        <f>VLOOKUP(Sheet1!D34,Sheet1!$N$47:$P$53,2,TRUE)</f>
        <v>#N/A</v>
      </c>
      <c r="E34" s="8" t="e">
        <f>VLOOKUP(Sheet1!E34,Sheet1!$N$47:$P$53,2,TRUE)</f>
        <v>#N/A</v>
      </c>
      <c r="F34" s="8" t="e">
        <f>VLOOKUP(Sheet1!F34,Sheet1!$N$47:$P$53,2,TRUE)</f>
        <v>#N/A</v>
      </c>
      <c r="G34" s="8" t="e">
        <f>VLOOKUP(Sheet1!G34,Sheet1!$N$47:$P$53,2,TRUE)</f>
        <v>#N/A</v>
      </c>
      <c r="H34" s="8" t="e">
        <f>SUM(Sheet2!E34:G34)</f>
        <v>#N/A</v>
      </c>
      <c r="I34" s="8" t="e">
        <f>VLOOKUP(H34,Sheet1!$S$46:$T$50,2,TRUE)</f>
        <v>#N/A</v>
      </c>
    </row>
    <row r="35" spans="1:9">
      <c r="A35" s="8">
        <f>Sheet1!A35</f>
        <v>30</v>
      </c>
      <c r="B35" s="8" t="str">
        <f>Sheet1!B35</f>
        <v>JUMA M HAMBU</v>
      </c>
      <c r="C35" s="8" t="e">
        <f>VLOOKUP(Sheet1!C35,Sheet1!$N$47:$P$53,2,TRUE)</f>
        <v>#N/A</v>
      </c>
      <c r="D35" s="8" t="e">
        <f>VLOOKUP(Sheet1!D35,Sheet1!$N$47:$P$53,2,TRUE)</f>
        <v>#N/A</v>
      </c>
      <c r="E35" s="8" t="e">
        <f>VLOOKUP(Sheet1!E35,Sheet1!$N$47:$P$53,2,TRUE)</f>
        <v>#N/A</v>
      </c>
      <c r="F35" s="8" t="e">
        <f>VLOOKUP(Sheet1!F35,Sheet1!$N$47:$P$53,2,TRUE)</f>
        <v>#N/A</v>
      </c>
      <c r="G35" s="8" t="e">
        <f>VLOOKUP(Sheet1!G35,Sheet1!$N$47:$P$53,2,TRUE)</f>
        <v>#N/A</v>
      </c>
      <c r="H35" s="8" t="e">
        <f>SUM(Sheet2!E35:G35)</f>
        <v>#N/A</v>
      </c>
      <c r="I35" s="8" t="e">
        <f>VLOOKUP(H35,Sheet1!$S$46:$T$50,2,TRUE)</f>
        <v>#N/A</v>
      </c>
    </row>
    <row r="36" spans="1:9">
      <c r="A36" s="8">
        <f>Sheet1!A36</f>
        <v>31</v>
      </c>
      <c r="B36" s="8" t="str">
        <f>Sheet1!B36</f>
        <v>LEILA KHATIB</v>
      </c>
      <c r="C36" s="8" t="e">
        <f>VLOOKUP(Sheet1!C36,Sheet1!$N$47:$P$53,2,TRUE)</f>
        <v>#N/A</v>
      </c>
      <c r="D36" s="8" t="e">
        <f>VLOOKUP(Sheet1!D36,Sheet1!$N$47:$P$53,2,TRUE)</f>
        <v>#N/A</v>
      </c>
      <c r="E36" s="8" t="e">
        <f>VLOOKUP(Sheet1!E36,Sheet1!$N$47:$P$53,2,TRUE)</f>
        <v>#N/A</v>
      </c>
      <c r="F36" s="8" t="e">
        <f>VLOOKUP(Sheet1!F36,Sheet1!$N$47:$P$53,2,TRUE)</f>
        <v>#N/A</v>
      </c>
      <c r="G36" s="8" t="e">
        <f>VLOOKUP(Sheet1!G36,Sheet1!$N$47:$P$53,2,TRUE)</f>
        <v>#N/A</v>
      </c>
      <c r="H36" s="8" t="e">
        <f>SUM(Sheet2!E36:G36)</f>
        <v>#N/A</v>
      </c>
      <c r="I36" s="8" t="e">
        <f>VLOOKUP(H36,Sheet1!$S$46:$T$50,2,TRUE)</f>
        <v>#N/A</v>
      </c>
    </row>
    <row r="37" spans="1:9">
      <c r="A37" s="8">
        <f>Sheet1!A37</f>
        <v>32</v>
      </c>
      <c r="B37" s="8" t="str">
        <f>Sheet1!B37</f>
        <v>ZAUDA ISSA</v>
      </c>
      <c r="C37" s="8" t="e">
        <f>VLOOKUP(Sheet1!C37,Sheet1!$N$47:$P$53,2,TRUE)</f>
        <v>#N/A</v>
      </c>
      <c r="D37" s="8" t="e">
        <f>VLOOKUP(Sheet1!D37,Sheet1!$N$47:$P$53,2,TRUE)</f>
        <v>#N/A</v>
      </c>
      <c r="E37" s="8" t="e">
        <f>VLOOKUP(Sheet1!E37,Sheet1!$N$47:$P$53,2,TRUE)</f>
        <v>#N/A</v>
      </c>
      <c r="F37" s="8" t="e">
        <f>VLOOKUP(Sheet1!F37,Sheet1!$N$47:$P$53,2,TRUE)</f>
        <v>#N/A</v>
      </c>
      <c r="G37" s="8" t="e">
        <f>VLOOKUP(Sheet1!G37,Sheet1!$N$47:$P$53,2,TRUE)</f>
        <v>#N/A</v>
      </c>
      <c r="H37" s="8" t="e">
        <f>SUM(Sheet2!E37:G37)</f>
        <v>#N/A</v>
      </c>
      <c r="I37" s="8" t="e">
        <f>VLOOKUP(H37,Sheet1!$S$46:$T$50,2,TRUE)</f>
        <v>#N/A</v>
      </c>
    </row>
    <row r="38" spans="1:9">
      <c r="A38" s="8">
        <f>Sheet1!A38</f>
        <v>33</v>
      </c>
      <c r="B38" s="8" t="str">
        <f>Sheet1!B38</f>
        <v>AZIZA YAHAYA</v>
      </c>
      <c r="C38" s="8" t="e">
        <f>VLOOKUP(Sheet1!C38,Sheet1!$N$47:$P$53,2,TRUE)</f>
        <v>#N/A</v>
      </c>
      <c r="D38" s="8" t="e">
        <f>VLOOKUP(Sheet1!D38,Sheet1!$N$47:$P$53,2,TRUE)</f>
        <v>#N/A</v>
      </c>
      <c r="E38" s="8" t="e">
        <f>VLOOKUP(Sheet1!E38,Sheet1!$N$47:$P$53,2,TRUE)</f>
        <v>#N/A</v>
      </c>
      <c r="F38" s="8" t="e">
        <f>VLOOKUP(Sheet1!F38,Sheet1!$N$47:$P$53,2,TRUE)</f>
        <v>#N/A</v>
      </c>
      <c r="G38" s="8" t="e">
        <f>VLOOKUP(Sheet1!G38,Sheet1!$N$47:$P$53,2,TRUE)</f>
        <v>#N/A</v>
      </c>
      <c r="H38" s="8" t="e">
        <f>SUM(Sheet2!E38:G38)</f>
        <v>#N/A</v>
      </c>
      <c r="I38" s="8" t="e">
        <f>VLOOKUP(H38,Sheet1!$S$46:$T$50,2,TRUE)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69" zoomScaleNormal="69" workbookViewId="0">
      <selection activeCell="K68" sqref="K68"/>
    </sheetView>
  </sheetViews>
  <sheetFormatPr defaultRowHeight="15"/>
  <cols>
    <col min="1" max="1" width="4.28515625" customWidth="1"/>
    <col min="2" max="2" width="22.140625" customWidth="1"/>
    <col min="3" max="4" width="5.28515625" customWidth="1"/>
    <col min="5" max="5" width="5.7109375" customWidth="1"/>
    <col min="6" max="6" width="5.28515625" customWidth="1"/>
    <col min="7" max="7" width="5.5703125" customWidth="1"/>
    <col min="8" max="9" width="5.7109375" customWidth="1"/>
    <col min="10" max="10" width="5.85546875" customWidth="1"/>
    <col min="11" max="11" width="7.28515625" customWidth="1"/>
    <col min="12" max="12" width="8.85546875" customWidth="1"/>
    <col min="13" max="13" width="7.42578125" customWidth="1"/>
  </cols>
  <sheetData>
    <row r="1" spans="1:13">
      <c r="B1" t="s">
        <v>47</v>
      </c>
    </row>
    <row r="2" spans="1:13">
      <c r="B2" t="s">
        <v>44</v>
      </c>
    </row>
    <row r="3" spans="1:13">
      <c r="B3" t="s">
        <v>45</v>
      </c>
      <c r="F3" t="s">
        <v>104</v>
      </c>
      <c r="H3" t="s">
        <v>105</v>
      </c>
      <c r="J3" t="s">
        <v>56</v>
      </c>
      <c r="L3">
        <v>2018</v>
      </c>
    </row>
    <row r="4" spans="1:13" ht="36" customHeight="1">
      <c r="B4" t="s">
        <v>60</v>
      </c>
    </row>
    <row r="5" spans="1:13">
      <c r="A5" s="8"/>
      <c r="B5" s="8" t="s">
        <v>0</v>
      </c>
      <c r="C5" s="8" t="s">
        <v>8</v>
      </c>
      <c r="D5" s="8" t="s">
        <v>58</v>
      </c>
      <c r="E5" s="8" t="s">
        <v>57</v>
      </c>
      <c r="F5" s="8" t="s">
        <v>59</v>
      </c>
      <c r="G5" s="8" t="s">
        <v>6</v>
      </c>
      <c r="H5" s="8" t="s">
        <v>2</v>
      </c>
      <c r="I5" s="8" t="s">
        <v>3</v>
      </c>
      <c r="J5" s="8" t="s">
        <v>102</v>
      </c>
      <c r="K5" s="8" t="s">
        <v>4</v>
      </c>
      <c r="L5" s="8" t="s">
        <v>49</v>
      </c>
      <c r="M5" s="8" t="s">
        <v>51</v>
      </c>
    </row>
    <row r="6" spans="1:13">
      <c r="A6" s="8">
        <v>1</v>
      </c>
      <c r="B6" s="8" t="s">
        <v>55</v>
      </c>
      <c r="C6" s="8">
        <v>50</v>
      </c>
      <c r="D6" s="8">
        <v>52</v>
      </c>
      <c r="E6" s="8">
        <v>22</v>
      </c>
      <c r="F6" s="8">
        <v>48</v>
      </c>
      <c r="G6" s="8">
        <v>47</v>
      </c>
      <c r="H6" s="8">
        <f>SUM(C6:G6)</f>
        <v>219</v>
      </c>
      <c r="I6" s="8">
        <f>AVERAGE(C6:G6)</f>
        <v>43.8</v>
      </c>
      <c r="J6" s="8">
        <f t="shared" ref="J6:J47" si="0">RANK(I6,$I$6:$I$47,0)</f>
        <v>28</v>
      </c>
      <c r="K6" s="8" t="str">
        <f>IF(I6&gt;=80,"A",IF(I6&gt;=70,"B",IF(I6&gt;=60,"C",IF(I6&gt;=50,"D",IF(I6&gt;=40,"E",IF(I6&gt;=35,"S",IF(I6&lt;35,"F")))))))</f>
        <v>E</v>
      </c>
      <c r="L6" s="8" t="s">
        <v>52</v>
      </c>
      <c r="M6" s="8">
        <v>16</v>
      </c>
    </row>
    <row r="7" spans="1:13">
      <c r="A7" s="8">
        <v>2</v>
      </c>
      <c r="B7" s="8" t="s">
        <v>61</v>
      </c>
      <c r="C7" s="8">
        <v>55</v>
      </c>
      <c r="D7" s="8">
        <v>51</v>
      </c>
      <c r="E7" s="8">
        <v>31</v>
      </c>
      <c r="F7" s="8">
        <v>54</v>
      </c>
      <c r="G7" s="8">
        <v>38</v>
      </c>
      <c r="H7" s="8">
        <f t="shared" ref="H7:H47" si="1">SUM(C7:G7)</f>
        <v>229</v>
      </c>
      <c r="I7" s="8">
        <f t="shared" ref="I7:I47" si="2">AVERAGE(C7:G7)</f>
        <v>45.8</v>
      </c>
      <c r="J7" s="8">
        <f t="shared" si="0"/>
        <v>22</v>
      </c>
      <c r="K7" s="8" t="str">
        <f t="shared" ref="K7:K47" si="3">IF(I7&gt;=80,"A",IF(I7&gt;=70,"B",IF(I7&gt;=60,"C",IF(I7&gt;=50,"D",IF(I7&gt;=40,"E",IF(I7&gt;=35,"S",IF(I7&lt;35,"F")))))))</f>
        <v>E</v>
      </c>
      <c r="L7" s="8" t="s">
        <v>52</v>
      </c>
      <c r="M7" s="8">
        <v>15</v>
      </c>
    </row>
    <row r="8" spans="1:13">
      <c r="A8" s="8">
        <v>3</v>
      </c>
      <c r="B8" s="8" t="s">
        <v>62</v>
      </c>
      <c r="C8" s="8">
        <v>59</v>
      </c>
      <c r="D8" s="8">
        <v>52</v>
      </c>
      <c r="E8" s="8">
        <v>28</v>
      </c>
      <c r="F8" s="8">
        <v>60</v>
      </c>
      <c r="G8" s="8">
        <v>44</v>
      </c>
      <c r="H8" s="8">
        <f t="shared" si="1"/>
        <v>243</v>
      </c>
      <c r="I8" s="8">
        <f t="shared" si="2"/>
        <v>48.6</v>
      </c>
      <c r="J8" s="8">
        <f t="shared" si="0"/>
        <v>12</v>
      </c>
      <c r="K8" s="8" t="str">
        <f t="shared" si="3"/>
        <v>E</v>
      </c>
      <c r="L8" s="8" t="s">
        <v>52</v>
      </c>
      <c r="M8" s="8">
        <v>14</v>
      </c>
    </row>
    <row r="9" spans="1:13">
      <c r="A9" s="8">
        <v>4</v>
      </c>
      <c r="B9" s="8" t="s">
        <v>99</v>
      </c>
      <c r="C9" s="8">
        <v>43</v>
      </c>
      <c r="D9" s="8">
        <v>27</v>
      </c>
      <c r="E9" s="8">
        <v>18</v>
      </c>
      <c r="F9" s="8">
        <v>31</v>
      </c>
      <c r="G9" s="8">
        <v>15</v>
      </c>
      <c r="H9" s="8">
        <f t="shared" si="1"/>
        <v>134</v>
      </c>
      <c r="I9" s="8">
        <f t="shared" si="2"/>
        <v>26.8</v>
      </c>
      <c r="J9" s="8">
        <f t="shared" si="0"/>
        <v>42</v>
      </c>
      <c r="K9" s="8" t="str">
        <f t="shared" si="3"/>
        <v>F</v>
      </c>
      <c r="L9" s="8" t="s">
        <v>103</v>
      </c>
      <c r="M9" s="8">
        <v>21</v>
      </c>
    </row>
    <row r="10" spans="1:13">
      <c r="A10" s="8">
        <v>5</v>
      </c>
      <c r="B10" s="8" t="s">
        <v>63</v>
      </c>
      <c r="C10" s="8">
        <v>61</v>
      </c>
      <c r="D10" s="8">
        <v>38</v>
      </c>
      <c r="E10" s="8">
        <v>30</v>
      </c>
      <c r="F10" s="8">
        <v>63</v>
      </c>
      <c r="G10" s="8">
        <v>34</v>
      </c>
      <c r="H10" s="8">
        <f t="shared" si="1"/>
        <v>226</v>
      </c>
      <c r="I10" s="8">
        <f t="shared" si="2"/>
        <v>45.2</v>
      </c>
      <c r="J10" s="8">
        <f t="shared" si="0"/>
        <v>25</v>
      </c>
      <c r="K10" s="8" t="str">
        <f t="shared" si="3"/>
        <v>E</v>
      </c>
      <c r="L10" s="8" t="s">
        <v>52</v>
      </c>
      <c r="M10" s="8">
        <v>16</v>
      </c>
    </row>
    <row r="11" spans="1:13">
      <c r="A11" s="8">
        <v>6</v>
      </c>
      <c r="B11" s="8" t="s">
        <v>64</v>
      </c>
      <c r="C11" s="8">
        <v>24</v>
      </c>
      <c r="D11" s="8">
        <v>32</v>
      </c>
      <c r="E11" s="8">
        <v>24</v>
      </c>
      <c r="F11" s="8">
        <v>31</v>
      </c>
      <c r="G11" s="8">
        <v>26</v>
      </c>
      <c r="H11" s="8">
        <f t="shared" si="1"/>
        <v>137</v>
      </c>
      <c r="I11" s="8">
        <f t="shared" si="2"/>
        <v>27.4</v>
      </c>
      <c r="J11" s="8">
        <f t="shared" si="0"/>
        <v>41</v>
      </c>
      <c r="K11" s="8" t="str">
        <f t="shared" si="3"/>
        <v>F</v>
      </c>
      <c r="L11" s="8" t="s">
        <v>103</v>
      </c>
      <c r="M11" s="8">
        <v>21</v>
      </c>
    </row>
    <row r="12" spans="1:13">
      <c r="A12" s="8">
        <v>7</v>
      </c>
      <c r="B12" s="8" t="s">
        <v>65</v>
      </c>
      <c r="C12" s="8">
        <v>73</v>
      </c>
      <c r="D12" s="8">
        <v>35</v>
      </c>
      <c r="E12" s="8">
        <v>16</v>
      </c>
      <c r="F12" s="8">
        <v>48</v>
      </c>
      <c r="G12" s="8">
        <v>40</v>
      </c>
      <c r="H12" s="8">
        <f t="shared" si="1"/>
        <v>212</v>
      </c>
      <c r="I12" s="8">
        <f t="shared" si="2"/>
        <v>42.4</v>
      </c>
      <c r="J12" s="8">
        <f t="shared" si="0"/>
        <v>31</v>
      </c>
      <c r="K12" s="8" t="str">
        <f t="shared" si="3"/>
        <v>E</v>
      </c>
      <c r="L12" s="8" t="s">
        <v>54</v>
      </c>
      <c r="M12" s="8">
        <v>18</v>
      </c>
    </row>
    <row r="13" spans="1:13">
      <c r="A13" s="8">
        <v>8</v>
      </c>
      <c r="B13" s="8" t="s">
        <v>66</v>
      </c>
      <c r="C13" s="8">
        <v>48</v>
      </c>
      <c r="D13" s="8">
        <v>43</v>
      </c>
      <c r="E13" s="8">
        <v>21</v>
      </c>
      <c r="F13" s="8">
        <v>54</v>
      </c>
      <c r="G13" s="8">
        <v>29</v>
      </c>
      <c r="H13" s="8">
        <f t="shared" si="1"/>
        <v>195</v>
      </c>
      <c r="I13" s="8">
        <f t="shared" si="2"/>
        <v>39</v>
      </c>
      <c r="J13" s="8">
        <f t="shared" si="0"/>
        <v>37</v>
      </c>
      <c r="K13" s="8" t="str">
        <f t="shared" si="3"/>
        <v>S</v>
      </c>
      <c r="L13" s="8" t="s">
        <v>52</v>
      </c>
      <c r="M13" s="8">
        <v>16</v>
      </c>
    </row>
    <row r="14" spans="1:13">
      <c r="A14" s="8">
        <v>9</v>
      </c>
      <c r="B14" s="8" t="s">
        <v>67</v>
      </c>
      <c r="C14" s="8">
        <v>61</v>
      </c>
      <c r="D14" s="8">
        <v>48</v>
      </c>
      <c r="E14" s="8">
        <v>48</v>
      </c>
      <c r="F14" s="8">
        <v>68</v>
      </c>
      <c r="G14" s="8">
        <v>71</v>
      </c>
      <c r="H14" s="8">
        <f t="shared" si="1"/>
        <v>296</v>
      </c>
      <c r="I14" s="8">
        <f t="shared" si="2"/>
        <v>59.2</v>
      </c>
      <c r="J14" s="8">
        <f t="shared" si="0"/>
        <v>2</v>
      </c>
      <c r="K14" s="8" t="str">
        <f t="shared" si="3"/>
        <v>D</v>
      </c>
      <c r="L14" s="8" t="s">
        <v>52</v>
      </c>
      <c r="M14" s="8">
        <v>13</v>
      </c>
    </row>
    <row r="15" spans="1:13">
      <c r="A15" s="8">
        <v>10</v>
      </c>
      <c r="B15" s="8" t="s">
        <v>68</v>
      </c>
      <c r="C15" s="8">
        <v>64</v>
      </c>
      <c r="D15" s="8">
        <v>48</v>
      </c>
      <c r="E15" s="8">
        <v>24</v>
      </c>
      <c r="F15" s="8">
        <v>40</v>
      </c>
      <c r="G15" s="8">
        <v>24</v>
      </c>
      <c r="H15" s="8">
        <f t="shared" si="1"/>
        <v>200</v>
      </c>
      <c r="I15" s="8">
        <f t="shared" si="2"/>
        <v>40</v>
      </c>
      <c r="J15" s="8">
        <f t="shared" si="0"/>
        <v>36</v>
      </c>
      <c r="K15" s="8" t="str">
        <f t="shared" si="3"/>
        <v>E</v>
      </c>
      <c r="L15" s="8" t="s">
        <v>52</v>
      </c>
      <c r="M15" s="8">
        <v>17</v>
      </c>
    </row>
    <row r="16" spans="1:13">
      <c r="A16" s="8">
        <v>11</v>
      </c>
      <c r="B16" s="8" t="s">
        <v>69</v>
      </c>
      <c r="C16" s="8">
        <v>63</v>
      </c>
      <c r="D16" s="8">
        <v>57</v>
      </c>
      <c r="E16" s="8">
        <v>30</v>
      </c>
      <c r="F16" s="8">
        <v>58</v>
      </c>
      <c r="G16" s="8">
        <v>38</v>
      </c>
      <c r="H16" s="8">
        <f t="shared" si="1"/>
        <v>246</v>
      </c>
      <c r="I16" s="8">
        <f t="shared" si="2"/>
        <v>49.2</v>
      </c>
      <c r="J16" s="8">
        <f t="shared" si="0"/>
        <v>11</v>
      </c>
      <c r="K16" s="8" t="str">
        <f t="shared" si="3"/>
        <v>E</v>
      </c>
      <c r="L16" s="8" t="s">
        <v>52</v>
      </c>
      <c r="M16" s="8">
        <v>15</v>
      </c>
    </row>
    <row r="17" spans="1:13">
      <c r="A17" s="8">
        <v>12</v>
      </c>
      <c r="B17" s="8" t="s">
        <v>70</v>
      </c>
      <c r="C17" s="8">
        <v>52</v>
      </c>
      <c r="D17" s="8">
        <v>57</v>
      </c>
      <c r="E17" s="8">
        <v>22</v>
      </c>
      <c r="F17" s="8">
        <v>48</v>
      </c>
      <c r="G17" s="8">
        <v>42</v>
      </c>
      <c r="H17" s="8">
        <f t="shared" si="1"/>
        <v>221</v>
      </c>
      <c r="I17" s="8">
        <f t="shared" si="2"/>
        <v>44.2</v>
      </c>
      <c r="J17" s="8">
        <f t="shared" si="0"/>
        <v>27</v>
      </c>
      <c r="K17" s="8" t="str">
        <f t="shared" si="3"/>
        <v>E</v>
      </c>
      <c r="L17" s="8" t="s">
        <v>52</v>
      </c>
      <c r="M17" s="8">
        <v>14</v>
      </c>
    </row>
    <row r="18" spans="1:13">
      <c r="A18" s="8">
        <v>13</v>
      </c>
      <c r="B18" s="8" t="s">
        <v>71</v>
      </c>
      <c r="C18" s="8">
        <v>47</v>
      </c>
      <c r="D18" s="8">
        <v>45</v>
      </c>
      <c r="E18" s="8">
        <v>27</v>
      </c>
      <c r="F18" s="8">
        <v>56</v>
      </c>
      <c r="G18" s="8">
        <v>49</v>
      </c>
      <c r="H18" s="8">
        <f t="shared" si="1"/>
        <v>224</v>
      </c>
      <c r="I18" s="8">
        <f t="shared" si="2"/>
        <v>44.8</v>
      </c>
      <c r="J18" s="8">
        <f t="shared" si="0"/>
        <v>26</v>
      </c>
      <c r="K18" s="8" t="str">
        <f t="shared" si="3"/>
        <v>E</v>
      </c>
      <c r="L18" s="8" t="s">
        <v>52</v>
      </c>
      <c r="M18" s="8">
        <v>16</v>
      </c>
    </row>
    <row r="19" spans="1:13">
      <c r="A19" s="8">
        <v>14</v>
      </c>
      <c r="B19" s="8" t="s">
        <v>73</v>
      </c>
      <c r="C19" s="8">
        <v>62</v>
      </c>
      <c r="D19" s="8">
        <v>48</v>
      </c>
      <c r="E19" s="8">
        <v>10</v>
      </c>
      <c r="F19" s="8">
        <v>53</v>
      </c>
      <c r="G19" s="8">
        <v>28</v>
      </c>
      <c r="H19" s="8">
        <f t="shared" si="1"/>
        <v>201</v>
      </c>
      <c r="I19" s="8">
        <f t="shared" si="2"/>
        <v>40.200000000000003</v>
      </c>
      <c r="J19" s="8">
        <f t="shared" si="0"/>
        <v>35</v>
      </c>
      <c r="K19" s="8" t="str">
        <f t="shared" si="3"/>
        <v>E</v>
      </c>
      <c r="L19" s="8" t="s">
        <v>52</v>
      </c>
      <c r="M19" s="8">
        <v>16</v>
      </c>
    </row>
    <row r="20" spans="1:13">
      <c r="A20" s="8">
        <v>15</v>
      </c>
      <c r="B20" s="8" t="s">
        <v>72</v>
      </c>
      <c r="C20" s="8">
        <v>74</v>
      </c>
      <c r="D20" s="8">
        <v>57</v>
      </c>
      <c r="E20" s="8">
        <v>27</v>
      </c>
      <c r="F20" s="8">
        <v>58</v>
      </c>
      <c r="G20" s="8">
        <v>34</v>
      </c>
      <c r="H20" s="8">
        <f t="shared" si="1"/>
        <v>250</v>
      </c>
      <c r="I20" s="8">
        <f t="shared" si="2"/>
        <v>50</v>
      </c>
      <c r="J20" s="8">
        <f t="shared" si="0"/>
        <v>9</v>
      </c>
      <c r="K20" s="8" t="str">
        <f t="shared" si="3"/>
        <v>D</v>
      </c>
      <c r="L20" s="8" t="s">
        <v>52</v>
      </c>
      <c r="M20" s="8">
        <v>15</v>
      </c>
    </row>
    <row r="21" spans="1:13">
      <c r="A21" s="8">
        <v>16</v>
      </c>
      <c r="B21" s="8" t="s">
        <v>74</v>
      </c>
      <c r="C21" s="8">
        <v>75</v>
      </c>
      <c r="D21" s="8">
        <v>49</v>
      </c>
      <c r="E21" s="8">
        <v>29</v>
      </c>
      <c r="F21" s="8">
        <v>56</v>
      </c>
      <c r="G21" s="8">
        <v>44</v>
      </c>
      <c r="H21" s="8">
        <f t="shared" si="1"/>
        <v>253</v>
      </c>
      <c r="I21" s="8">
        <f t="shared" si="2"/>
        <v>50.6</v>
      </c>
      <c r="J21" s="8">
        <f t="shared" si="0"/>
        <v>7</v>
      </c>
      <c r="K21" s="8" t="str">
        <f t="shared" si="3"/>
        <v>D</v>
      </c>
      <c r="L21" s="8" t="s">
        <v>52</v>
      </c>
      <c r="M21" s="8">
        <v>16</v>
      </c>
    </row>
    <row r="22" spans="1:13">
      <c r="A22" s="8">
        <v>17</v>
      </c>
      <c r="B22" s="8" t="s">
        <v>75</v>
      </c>
      <c r="C22" s="8">
        <v>73</v>
      </c>
      <c r="D22" s="8">
        <v>35</v>
      </c>
      <c r="E22" s="8">
        <v>25</v>
      </c>
      <c r="F22" s="8">
        <v>57</v>
      </c>
      <c r="G22" s="8">
        <v>40</v>
      </c>
      <c r="H22" s="8">
        <f t="shared" si="1"/>
        <v>230</v>
      </c>
      <c r="I22" s="8">
        <f t="shared" si="2"/>
        <v>46</v>
      </c>
      <c r="J22" s="8">
        <f t="shared" si="0"/>
        <v>20</v>
      </c>
      <c r="K22" s="8" t="str">
        <f t="shared" si="3"/>
        <v>E</v>
      </c>
      <c r="L22" s="8" t="s">
        <v>52</v>
      </c>
      <c r="M22" s="8">
        <v>17</v>
      </c>
    </row>
    <row r="23" spans="1:13">
      <c r="A23" s="8">
        <v>18</v>
      </c>
      <c r="B23" s="8" t="s">
        <v>76</v>
      </c>
      <c r="C23" s="8">
        <v>49</v>
      </c>
      <c r="D23" s="8">
        <v>43</v>
      </c>
      <c r="E23" s="8">
        <v>15</v>
      </c>
      <c r="F23" s="8">
        <v>39</v>
      </c>
      <c r="G23" s="8">
        <v>25</v>
      </c>
      <c r="H23" s="8">
        <f t="shared" si="1"/>
        <v>171</v>
      </c>
      <c r="I23" s="8">
        <f t="shared" si="2"/>
        <v>34.200000000000003</v>
      </c>
      <c r="J23" s="8">
        <f t="shared" si="0"/>
        <v>39</v>
      </c>
      <c r="K23" s="8" t="str">
        <f t="shared" si="3"/>
        <v>F</v>
      </c>
      <c r="L23" s="8" t="s">
        <v>54</v>
      </c>
      <c r="M23" s="8">
        <v>18</v>
      </c>
    </row>
    <row r="24" spans="1:13">
      <c r="A24" s="8">
        <v>19</v>
      </c>
      <c r="B24" s="8" t="s">
        <v>100</v>
      </c>
      <c r="C24" s="8">
        <v>73</v>
      </c>
      <c r="D24" s="8">
        <v>46</v>
      </c>
      <c r="E24" s="8">
        <v>24</v>
      </c>
      <c r="F24" s="8">
        <v>50</v>
      </c>
      <c r="G24" s="8">
        <v>35</v>
      </c>
      <c r="H24" s="8">
        <f t="shared" si="1"/>
        <v>228</v>
      </c>
      <c r="I24" s="8">
        <f t="shared" si="2"/>
        <v>45.6</v>
      </c>
      <c r="J24" s="8">
        <f t="shared" si="0"/>
        <v>24</v>
      </c>
      <c r="K24" s="8" t="str">
        <f t="shared" si="3"/>
        <v>E</v>
      </c>
      <c r="L24" s="8" t="s">
        <v>52</v>
      </c>
      <c r="M24" s="8">
        <v>16</v>
      </c>
    </row>
    <row r="25" spans="1:13">
      <c r="A25" s="8">
        <v>20</v>
      </c>
      <c r="B25" s="8" t="s">
        <v>77</v>
      </c>
      <c r="C25" s="8">
        <v>66</v>
      </c>
      <c r="D25" s="8">
        <v>60</v>
      </c>
      <c r="E25" s="8">
        <v>22</v>
      </c>
      <c r="F25" s="8">
        <v>54</v>
      </c>
      <c r="G25" s="8">
        <v>65</v>
      </c>
      <c r="H25" s="8">
        <f t="shared" si="1"/>
        <v>267</v>
      </c>
      <c r="I25" s="8">
        <f t="shared" si="2"/>
        <v>53.4</v>
      </c>
      <c r="J25" s="8">
        <f t="shared" si="0"/>
        <v>4</v>
      </c>
      <c r="K25" s="8" t="str">
        <f t="shared" si="3"/>
        <v>D</v>
      </c>
      <c r="L25" s="8" t="s">
        <v>52</v>
      </c>
      <c r="M25" s="8">
        <v>14</v>
      </c>
    </row>
    <row r="26" spans="1:13">
      <c r="A26" s="8">
        <v>21</v>
      </c>
      <c r="B26" s="8" t="s">
        <v>78</v>
      </c>
      <c r="C26" s="8">
        <v>65</v>
      </c>
      <c r="D26" s="8">
        <v>57</v>
      </c>
      <c r="E26" s="8">
        <v>43</v>
      </c>
      <c r="F26" s="8">
        <v>40</v>
      </c>
      <c r="G26" s="8">
        <v>36</v>
      </c>
      <c r="H26" s="8">
        <f t="shared" si="1"/>
        <v>241</v>
      </c>
      <c r="I26" s="8">
        <f t="shared" si="2"/>
        <v>48.2</v>
      </c>
      <c r="J26" s="8">
        <f t="shared" si="0"/>
        <v>13</v>
      </c>
      <c r="K26" s="8" t="str">
        <f t="shared" si="3"/>
        <v>E</v>
      </c>
      <c r="L26" s="8" t="s">
        <v>52</v>
      </c>
      <c r="M26" s="8">
        <v>14</v>
      </c>
    </row>
    <row r="27" spans="1:13">
      <c r="A27" s="8">
        <v>22</v>
      </c>
      <c r="B27" s="8" t="s">
        <v>79</v>
      </c>
      <c r="C27" s="8">
        <v>79</v>
      </c>
      <c r="D27" s="8">
        <v>51</v>
      </c>
      <c r="E27" s="8">
        <v>20</v>
      </c>
      <c r="F27" s="8">
        <v>49</v>
      </c>
      <c r="G27" s="8">
        <v>40</v>
      </c>
      <c r="H27" s="8">
        <f t="shared" si="1"/>
        <v>239</v>
      </c>
      <c r="I27" s="8">
        <f t="shared" si="2"/>
        <v>47.8</v>
      </c>
      <c r="J27" s="8">
        <f t="shared" si="0"/>
        <v>15</v>
      </c>
      <c r="K27" s="8" t="str">
        <f t="shared" si="3"/>
        <v>E</v>
      </c>
      <c r="L27" s="8" t="s">
        <v>52</v>
      </c>
      <c r="M27" s="8">
        <v>16</v>
      </c>
    </row>
    <row r="28" spans="1:13">
      <c r="A28" s="8">
        <v>23</v>
      </c>
      <c r="B28" s="8" t="s">
        <v>80</v>
      </c>
      <c r="C28" s="8">
        <v>52</v>
      </c>
      <c r="D28" s="8">
        <v>47</v>
      </c>
      <c r="E28" s="8">
        <v>21</v>
      </c>
      <c r="F28" s="8">
        <v>45</v>
      </c>
      <c r="G28" s="8">
        <v>46</v>
      </c>
      <c r="H28" s="8">
        <f t="shared" si="1"/>
        <v>211</v>
      </c>
      <c r="I28" s="8">
        <f t="shared" si="2"/>
        <v>42.2</v>
      </c>
      <c r="J28" s="8">
        <f t="shared" si="0"/>
        <v>32</v>
      </c>
      <c r="K28" s="8" t="str">
        <f t="shared" si="3"/>
        <v>E</v>
      </c>
      <c r="L28" s="8" t="s">
        <v>54</v>
      </c>
      <c r="M28" s="8">
        <v>19</v>
      </c>
    </row>
    <row r="29" spans="1:13">
      <c r="A29" s="8">
        <v>24</v>
      </c>
      <c r="B29" s="8" t="s">
        <v>81</v>
      </c>
      <c r="C29" s="8">
        <v>70</v>
      </c>
      <c r="D29" s="8">
        <v>37</v>
      </c>
      <c r="E29" s="8">
        <v>21</v>
      </c>
      <c r="F29" s="8">
        <v>46</v>
      </c>
      <c r="G29" s="8">
        <v>31</v>
      </c>
      <c r="H29" s="8">
        <f t="shared" si="1"/>
        <v>205</v>
      </c>
      <c r="I29" s="8">
        <f t="shared" si="2"/>
        <v>41</v>
      </c>
      <c r="J29" s="8">
        <f t="shared" si="0"/>
        <v>34</v>
      </c>
      <c r="K29" s="8" t="str">
        <f t="shared" si="3"/>
        <v>E</v>
      </c>
      <c r="L29" s="8" t="s">
        <v>52</v>
      </c>
      <c r="M29" s="8">
        <v>17</v>
      </c>
    </row>
    <row r="30" spans="1:13">
      <c r="A30" s="8">
        <v>25</v>
      </c>
      <c r="B30" s="8" t="s">
        <v>82</v>
      </c>
      <c r="C30" s="8">
        <v>62</v>
      </c>
      <c r="D30" s="8">
        <v>51</v>
      </c>
      <c r="E30" s="8">
        <v>21</v>
      </c>
      <c r="F30" s="8">
        <v>56</v>
      </c>
      <c r="G30" s="8">
        <v>42</v>
      </c>
      <c r="H30" s="8">
        <f t="shared" si="1"/>
        <v>232</v>
      </c>
      <c r="I30" s="8">
        <f t="shared" si="2"/>
        <v>46.4</v>
      </c>
      <c r="J30" s="8">
        <f t="shared" si="0"/>
        <v>18</v>
      </c>
      <c r="K30" s="8" t="str">
        <f t="shared" si="3"/>
        <v>E</v>
      </c>
      <c r="L30" s="8" t="s">
        <v>52</v>
      </c>
      <c r="M30" s="8">
        <v>15</v>
      </c>
    </row>
    <row r="31" spans="1:13">
      <c r="A31" s="8">
        <v>26</v>
      </c>
      <c r="B31" s="8" t="s">
        <v>83</v>
      </c>
      <c r="C31" s="8">
        <v>69</v>
      </c>
      <c r="D31" s="8">
        <v>50</v>
      </c>
      <c r="E31" s="8">
        <v>41</v>
      </c>
      <c r="F31" s="8">
        <v>48</v>
      </c>
      <c r="G31" s="8">
        <v>40</v>
      </c>
      <c r="H31" s="8">
        <f t="shared" si="1"/>
        <v>248</v>
      </c>
      <c r="I31" s="8">
        <f t="shared" si="2"/>
        <v>49.6</v>
      </c>
      <c r="J31" s="8">
        <f t="shared" si="0"/>
        <v>10</v>
      </c>
      <c r="K31" s="8" t="str">
        <f t="shared" si="3"/>
        <v>E</v>
      </c>
      <c r="L31" s="8" t="s">
        <v>52</v>
      </c>
      <c r="M31" s="8">
        <v>14</v>
      </c>
    </row>
    <row r="32" spans="1:13">
      <c r="A32" s="8">
        <v>27</v>
      </c>
      <c r="B32" s="8" t="s">
        <v>84</v>
      </c>
      <c r="C32" s="8">
        <v>72</v>
      </c>
      <c r="D32" s="8">
        <v>52</v>
      </c>
      <c r="E32" s="8">
        <v>25</v>
      </c>
      <c r="F32" s="8">
        <v>46</v>
      </c>
      <c r="G32" s="8">
        <v>34</v>
      </c>
      <c r="H32" s="8">
        <f t="shared" si="1"/>
        <v>229</v>
      </c>
      <c r="I32" s="8">
        <f t="shared" si="2"/>
        <v>45.8</v>
      </c>
      <c r="J32" s="8">
        <f t="shared" si="0"/>
        <v>22</v>
      </c>
      <c r="K32" s="8" t="str">
        <f t="shared" si="3"/>
        <v>E</v>
      </c>
      <c r="L32" s="8" t="s">
        <v>52</v>
      </c>
      <c r="M32" s="8">
        <v>16</v>
      </c>
    </row>
    <row r="33" spans="1:13">
      <c r="A33" s="8">
        <v>28</v>
      </c>
      <c r="B33" s="8" t="s">
        <v>85</v>
      </c>
      <c r="C33" s="8">
        <v>70</v>
      </c>
      <c r="D33" s="8">
        <v>52</v>
      </c>
      <c r="E33" s="8">
        <v>34</v>
      </c>
      <c r="F33" s="8">
        <v>60</v>
      </c>
      <c r="G33" s="8">
        <v>25</v>
      </c>
      <c r="H33" s="8">
        <f t="shared" si="1"/>
        <v>241</v>
      </c>
      <c r="I33" s="8">
        <f t="shared" si="2"/>
        <v>48.2</v>
      </c>
      <c r="J33" s="8">
        <f t="shared" si="0"/>
        <v>13</v>
      </c>
      <c r="K33" s="8" t="str">
        <f t="shared" si="3"/>
        <v>E</v>
      </c>
      <c r="L33" s="8" t="s">
        <v>52</v>
      </c>
      <c r="M33" s="8">
        <v>14</v>
      </c>
    </row>
    <row r="34" spans="1:13">
      <c r="A34" s="8">
        <v>29</v>
      </c>
      <c r="B34" s="8" t="s">
        <v>86</v>
      </c>
      <c r="C34" s="8">
        <v>65</v>
      </c>
      <c r="D34" s="8">
        <v>52</v>
      </c>
      <c r="E34" s="8">
        <v>9</v>
      </c>
      <c r="F34" s="8">
        <v>51</v>
      </c>
      <c r="G34" s="8">
        <v>56</v>
      </c>
      <c r="H34" s="8">
        <f t="shared" si="1"/>
        <v>233</v>
      </c>
      <c r="I34" s="8">
        <f t="shared" si="2"/>
        <v>46.6</v>
      </c>
      <c r="J34" s="8">
        <f t="shared" si="0"/>
        <v>17</v>
      </c>
      <c r="K34" s="8" t="str">
        <f t="shared" si="3"/>
        <v>E</v>
      </c>
      <c r="L34" s="8" t="s">
        <v>52</v>
      </c>
      <c r="M34" s="8">
        <v>15</v>
      </c>
    </row>
    <row r="35" spans="1:13">
      <c r="A35" s="8">
        <v>30</v>
      </c>
      <c r="B35" s="8" t="s">
        <v>87</v>
      </c>
      <c r="C35" s="8">
        <v>64</v>
      </c>
      <c r="D35" s="8">
        <v>37</v>
      </c>
      <c r="E35" s="8">
        <v>31</v>
      </c>
      <c r="F35" s="8">
        <v>47</v>
      </c>
      <c r="G35" s="8">
        <v>13</v>
      </c>
      <c r="H35" s="8">
        <f t="shared" si="1"/>
        <v>192</v>
      </c>
      <c r="I35" s="8">
        <f t="shared" si="2"/>
        <v>38.4</v>
      </c>
      <c r="J35" s="8">
        <f t="shared" si="0"/>
        <v>38</v>
      </c>
      <c r="K35" s="8" t="str">
        <f t="shared" si="3"/>
        <v>S</v>
      </c>
      <c r="L35" s="8" t="s">
        <v>54</v>
      </c>
      <c r="M35" s="8">
        <v>18</v>
      </c>
    </row>
    <row r="36" spans="1:13">
      <c r="A36" s="8">
        <v>31</v>
      </c>
      <c r="B36" s="8" t="s">
        <v>88</v>
      </c>
      <c r="C36" s="8">
        <v>58</v>
      </c>
      <c r="D36" s="8">
        <v>51</v>
      </c>
      <c r="E36" s="8">
        <v>19</v>
      </c>
      <c r="F36" s="8">
        <v>35</v>
      </c>
      <c r="G36" s="8">
        <v>48</v>
      </c>
      <c r="H36" s="8">
        <f t="shared" si="1"/>
        <v>211</v>
      </c>
      <c r="I36" s="8">
        <f t="shared" si="2"/>
        <v>42.2</v>
      </c>
      <c r="J36" s="8">
        <f t="shared" si="0"/>
        <v>32</v>
      </c>
      <c r="K36" s="8" t="str">
        <f t="shared" si="3"/>
        <v>E</v>
      </c>
      <c r="L36" s="8" t="s">
        <v>52</v>
      </c>
      <c r="M36" s="8">
        <v>17</v>
      </c>
    </row>
    <row r="37" spans="1:13">
      <c r="A37" s="8">
        <v>32</v>
      </c>
      <c r="B37" s="8" t="s">
        <v>89</v>
      </c>
      <c r="C37" s="8">
        <v>31</v>
      </c>
      <c r="D37" s="8">
        <v>59</v>
      </c>
      <c r="E37" s="8">
        <v>22</v>
      </c>
      <c r="F37" s="8">
        <v>66</v>
      </c>
      <c r="G37" s="8">
        <v>53</v>
      </c>
      <c r="H37" s="8">
        <f t="shared" si="1"/>
        <v>231</v>
      </c>
      <c r="I37" s="8">
        <f t="shared" si="2"/>
        <v>46.2</v>
      </c>
      <c r="J37" s="8">
        <f t="shared" si="0"/>
        <v>19</v>
      </c>
      <c r="K37" s="8" t="str">
        <f t="shared" si="3"/>
        <v>E</v>
      </c>
      <c r="L37" s="8" t="s">
        <v>52</v>
      </c>
      <c r="M37" s="8">
        <v>14</v>
      </c>
    </row>
    <row r="38" spans="1:13">
      <c r="A38" s="8">
        <v>33</v>
      </c>
      <c r="B38" s="8" t="s">
        <v>90</v>
      </c>
      <c r="C38" s="8">
        <v>38</v>
      </c>
      <c r="D38" s="8">
        <v>39</v>
      </c>
      <c r="E38" s="8">
        <v>17</v>
      </c>
      <c r="F38" s="8">
        <v>18</v>
      </c>
      <c r="G38" s="8">
        <v>28</v>
      </c>
      <c r="H38" s="8">
        <f t="shared" si="1"/>
        <v>140</v>
      </c>
      <c r="I38" s="8">
        <f t="shared" si="2"/>
        <v>28</v>
      </c>
      <c r="J38" s="8">
        <f t="shared" si="0"/>
        <v>40</v>
      </c>
      <c r="K38" s="8" t="str">
        <f t="shared" si="3"/>
        <v>F</v>
      </c>
      <c r="L38" s="8" t="s">
        <v>103</v>
      </c>
      <c r="M38" s="8">
        <v>20</v>
      </c>
    </row>
    <row r="39" spans="1:13">
      <c r="A39" s="8">
        <v>34</v>
      </c>
      <c r="B39" s="8" t="s">
        <v>91</v>
      </c>
      <c r="C39" s="8">
        <v>53</v>
      </c>
      <c r="D39" s="8">
        <v>66</v>
      </c>
      <c r="E39" s="8">
        <v>27</v>
      </c>
      <c r="F39" s="8">
        <v>51</v>
      </c>
      <c r="G39" s="8">
        <v>39</v>
      </c>
      <c r="H39" s="8">
        <f t="shared" si="1"/>
        <v>236</v>
      </c>
      <c r="I39" s="8">
        <f t="shared" si="2"/>
        <v>47.2</v>
      </c>
      <c r="J39" s="8">
        <f t="shared" si="0"/>
        <v>16</v>
      </c>
      <c r="K39" s="8" t="str">
        <f t="shared" si="3"/>
        <v>E</v>
      </c>
      <c r="L39" s="8" t="s">
        <v>52</v>
      </c>
      <c r="M39" s="8">
        <v>14</v>
      </c>
    </row>
    <row r="40" spans="1:13">
      <c r="A40" s="8">
        <v>35</v>
      </c>
      <c r="B40" s="8" t="s">
        <v>92</v>
      </c>
      <c r="C40" s="8">
        <v>66</v>
      </c>
      <c r="D40" s="8">
        <v>49</v>
      </c>
      <c r="E40" s="8">
        <v>27</v>
      </c>
      <c r="F40" s="8">
        <v>54</v>
      </c>
      <c r="G40" s="8">
        <v>21</v>
      </c>
      <c r="H40" s="8">
        <f t="shared" si="1"/>
        <v>217</v>
      </c>
      <c r="I40" s="8">
        <f t="shared" si="2"/>
        <v>43.4</v>
      </c>
      <c r="J40" s="8">
        <f t="shared" si="0"/>
        <v>29</v>
      </c>
      <c r="K40" s="8" t="str">
        <f t="shared" si="3"/>
        <v>E</v>
      </c>
      <c r="L40" s="8" t="s">
        <v>52</v>
      </c>
      <c r="M40" s="8">
        <v>16</v>
      </c>
    </row>
    <row r="41" spans="1:13">
      <c r="A41" s="8">
        <v>36</v>
      </c>
      <c r="B41" s="8" t="s">
        <v>93</v>
      </c>
      <c r="C41" s="8">
        <v>59</v>
      </c>
      <c r="D41" s="8">
        <v>61</v>
      </c>
      <c r="E41" s="8">
        <v>33</v>
      </c>
      <c r="F41" s="8">
        <v>70</v>
      </c>
      <c r="G41" s="8">
        <v>43</v>
      </c>
      <c r="H41" s="8">
        <f t="shared" si="1"/>
        <v>266</v>
      </c>
      <c r="I41" s="8">
        <f t="shared" si="2"/>
        <v>53.2</v>
      </c>
      <c r="J41" s="8">
        <f t="shared" si="0"/>
        <v>5</v>
      </c>
      <c r="K41" s="8" t="str">
        <f t="shared" si="3"/>
        <v>D</v>
      </c>
      <c r="L41" s="8" t="s">
        <v>53</v>
      </c>
      <c r="M41" s="8">
        <v>12</v>
      </c>
    </row>
    <row r="42" spans="1:13">
      <c r="A42" s="8">
        <v>37</v>
      </c>
      <c r="B42" s="8" t="s">
        <v>97</v>
      </c>
      <c r="C42" s="8">
        <v>57</v>
      </c>
      <c r="D42" s="8">
        <v>68</v>
      </c>
      <c r="E42" s="8">
        <v>23</v>
      </c>
      <c r="F42" s="8">
        <v>58</v>
      </c>
      <c r="G42" s="8">
        <v>47</v>
      </c>
      <c r="H42" s="8">
        <f t="shared" si="1"/>
        <v>253</v>
      </c>
      <c r="I42" s="8">
        <f t="shared" si="2"/>
        <v>50.6</v>
      </c>
      <c r="J42" s="8">
        <f t="shared" si="0"/>
        <v>7</v>
      </c>
      <c r="K42" s="8" t="str">
        <f t="shared" si="3"/>
        <v>D</v>
      </c>
      <c r="L42" s="8" t="s">
        <v>52</v>
      </c>
      <c r="M42" s="8">
        <v>14</v>
      </c>
    </row>
    <row r="43" spans="1:13">
      <c r="A43" s="8">
        <v>38</v>
      </c>
      <c r="B43" s="8" t="s">
        <v>94</v>
      </c>
      <c r="C43" s="8">
        <v>68</v>
      </c>
      <c r="D43" s="8">
        <v>52</v>
      </c>
      <c r="E43" s="8">
        <v>27</v>
      </c>
      <c r="F43" s="8">
        <v>67</v>
      </c>
      <c r="G43" s="8">
        <v>57</v>
      </c>
      <c r="H43" s="8">
        <f t="shared" si="1"/>
        <v>271</v>
      </c>
      <c r="I43" s="8">
        <f t="shared" si="2"/>
        <v>54.2</v>
      </c>
      <c r="J43" s="8">
        <f t="shared" si="0"/>
        <v>3</v>
      </c>
      <c r="K43" s="8" t="str">
        <f t="shared" si="3"/>
        <v>D</v>
      </c>
      <c r="L43" s="8" t="s">
        <v>52</v>
      </c>
      <c r="M43" s="8">
        <v>13</v>
      </c>
    </row>
    <row r="44" spans="1:13">
      <c r="A44" s="8">
        <v>39</v>
      </c>
      <c r="B44" s="8" t="s">
        <v>95</v>
      </c>
      <c r="C44" s="8">
        <v>62</v>
      </c>
      <c r="D44" s="8">
        <v>69</v>
      </c>
      <c r="E44" s="8">
        <v>31</v>
      </c>
      <c r="F44" s="8">
        <v>59</v>
      </c>
      <c r="G44" s="8">
        <v>76</v>
      </c>
      <c r="H44" s="8">
        <f t="shared" si="1"/>
        <v>297</v>
      </c>
      <c r="I44" s="8">
        <f t="shared" si="2"/>
        <v>59.4</v>
      </c>
      <c r="J44" s="8">
        <f t="shared" si="0"/>
        <v>1</v>
      </c>
      <c r="K44" s="8" t="str">
        <f t="shared" si="3"/>
        <v>D</v>
      </c>
      <c r="L44" s="8" t="s">
        <v>52</v>
      </c>
      <c r="M44" s="8">
        <v>14</v>
      </c>
    </row>
    <row r="45" spans="1:13">
      <c r="A45" s="8">
        <v>40</v>
      </c>
      <c r="B45" s="8" t="s">
        <v>96</v>
      </c>
      <c r="C45" s="8">
        <v>75</v>
      </c>
      <c r="D45" s="8">
        <v>59</v>
      </c>
      <c r="E45" s="8">
        <v>23</v>
      </c>
      <c r="F45" s="8">
        <v>64</v>
      </c>
      <c r="G45" s="8">
        <v>44</v>
      </c>
      <c r="H45" s="8">
        <f t="shared" si="1"/>
        <v>265</v>
      </c>
      <c r="I45" s="8">
        <f t="shared" si="2"/>
        <v>53</v>
      </c>
      <c r="J45" s="8">
        <f t="shared" si="0"/>
        <v>6</v>
      </c>
      <c r="K45" s="8" t="str">
        <f t="shared" si="3"/>
        <v>D</v>
      </c>
      <c r="L45" s="8" t="s">
        <v>52</v>
      </c>
      <c r="M45" s="8">
        <v>14</v>
      </c>
    </row>
    <row r="46" spans="1:13">
      <c r="A46" s="8">
        <v>41</v>
      </c>
      <c r="B46" s="8" t="s">
        <v>101</v>
      </c>
      <c r="C46" s="8">
        <v>75</v>
      </c>
      <c r="D46" s="8">
        <v>31</v>
      </c>
      <c r="E46" s="8">
        <v>24</v>
      </c>
      <c r="F46" s="8">
        <v>57</v>
      </c>
      <c r="G46" s="8">
        <v>43</v>
      </c>
      <c r="H46" s="8">
        <f t="shared" si="1"/>
        <v>230</v>
      </c>
      <c r="I46" s="8">
        <f t="shared" si="2"/>
        <v>46</v>
      </c>
      <c r="J46" s="8">
        <f t="shared" si="0"/>
        <v>20</v>
      </c>
      <c r="K46" s="8" t="str">
        <f t="shared" si="3"/>
        <v>E</v>
      </c>
      <c r="L46" s="8" t="s">
        <v>54</v>
      </c>
      <c r="M46" s="8">
        <v>18</v>
      </c>
    </row>
    <row r="47" spans="1:13">
      <c r="A47" s="8">
        <v>42</v>
      </c>
      <c r="B47" s="8" t="s">
        <v>98</v>
      </c>
      <c r="C47" s="8">
        <v>52</v>
      </c>
      <c r="D47" s="8">
        <v>36</v>
      </c>
      <c r="E47" s="8">
        <v>37</v>
      </c>
      <c r="F47" s="8">
        <v>49</v>
      </c>
      <c r="G47" s="8">
        <v>43</v>
      </c>
      <c r="H47" s="8">
        <f t="shared" si="1"/>
        <v>217</v>
      </c>
      <c r="I47" s="8">
        <f t="shared" si="2"/>
        <v>43.4</v>
      </c>
      <c r="J47" s="8">
        <f t="shared" si="0"/>
        <v>29</v>
      </c>
      <c r="K47" s="8" t="str">
        <f t="shared" si="3"/>
        <v>E</v>
      </c>
      <c r="L47" s="8" t="s">
        <v>54</v>
      </c>
      <c r="M47" s="8">
        <v>18</v>
      </c>
    </row>
  </sheetData>
  <sortState ref="A25:B39">
    <sortCondition ref="A25"/>
  </sortState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35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KIPENGERE-3</dc:creator>
  <cp:lastModifiedBy>Hp</cp:lastModifiedBy>
  <dcterms:created xsi:type="dcterms:W3CDTF">2018-03-21T05:46:39Z</dcterms:created>
  <dcterms:modified xsi:type="dcterms:W3CDTF">2018-12-20T05:22:07Z</dcterms:modified>
</cp:coreProperties>
</file>